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82370842\Desktop\panel 09 dec\POC Panel -09 Dec 2020\Excel Files VOL A-O\"/>
    </mc:Choice>
  </mc:AlternateContent>
  <bookViews>
    <workbookView xWindow="-120" yWindow="-120" windowWidth="24240" windowHeight="13140" activeTab="2"/>
  </bookViews>
  <sheets>
    <sheet name="Contents Lst" sheetId="3" r:id="rId1"/>
    <sheet name="SCH G1.A Cmmn Aspects" sheetId="2" r:id="rId2"/>
    <sheet name="sheet 1" sheetId="1" r:id="rId3"/>
  </sheets>
  <externalReferences>
    <externalReference r:id="rId4"/>
    <externalReference r:id="rId5"/>
  </externalReferences>
  <definedNames>
    <definedName name="_xlnm._FilterDatabase" localSheetId="1" hidden="1">'SCH G1.A Cmmn Aspects'!$A$17:$F$58</definedName>
    <definedName name="_xlnm.Print_Area" localSheetId="1">'SCH G1.A Cmmn Aspects'!$A$1:$F$131</definedName>
    <definedName name="_xlnm.Print_Area" localSheetId="2">'sheet 1'!$A$1:$G$612</definedName>
    <definedName name="_xlnm.Print_Titles" localSheetId="1">'SCH G1.A Cmmn Aspects'!$1:$4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0" i="1" l="1"/>
  <c r="A21" i="1"/>
  <c r="A22" i="1"/>
  <c r="A23" i="1"/>
  <c r="A24" i="1"/>
  <c r="A468" i="1" l="1"/>
  <c r="A464" i="1"/>
  <c r="A462" i="1"/>
  <c r="A460" i="1"/>
  <c r="A458" i="1"/>
  <c r="A457" i="1"/>
  <c r="A456" i="1"/>
  <c r="A455" i="1"/>
  <c r="A454" i="1"/>
  <c r="A453" i="1"/>
  <c r="A452" i="1"/>
  <c r="A450" i="1"/>
  <c r="A449" i="1"/>
  <c r="A448" i="1"/>
  <c r="A447" i="1"/>
  <c r="A446" i="1"/>
  <c r="A445" i="1"/>
  <c r="A444" i="1"/>
  <c r="A442" i="1"/>
  <c r="A441" i="1"/>
  <c r="A440" i="1"/>
  <c r="A439" i="1"/>
  <c r="A438" i="1"/>
  <c r="A437" i="1"/>
  <c r="A436" i="1"/>
  <c r="A434" i="1"/>
  <c r="A433" i="1"/>
  <c r="A432" i="1"/>
  <c r="A431" i="1"/>
  <c r="A430" i="1"/>
  <c r="A429" i="1"/>
  <c r="A428" i="1"/>
  <c r="A426" i="1"/>
  <c r="A424" i="1"/>
  <c r="A422" i="1"/>
  <c r="A418" i="1"/>
  <c r="A414" i="1"/>
  <c r="A410" i="1"/>
  <c r="A420" i="1"/>
  <c r="A416" i="1"/>
  <c r="A412" i="1"/>
  <c r="A408" i="1"/>
  <c r="A404" i="1"/>
  <c r="A402" i="1"/>
  <c r="A398" i="1"/>
  <c r="A400" i="1"/>
  <c r="A396" i="1"/>
  <c r="A394" i="1"/>
  <c r="A392" i="1"/>
  <c r="A390" i="1"/>
  <c r="A388" i="1"/>
  <c r="A386" i="1"/>
  <c r="A384" i="1"/>
  <c r="A374" i="1"/>
  <c r="A382" i="1"/>
  <c r="A381" i="1"/>
  <c r="A380" i="1"/>
  <c r="A379" i="1"/>
  <c r="A378" i="1"/>
  <c r="A377" i="1"/>
  <c r="A372" i="1"/>
  <c r="A370" i="1"/>
  <c r="A369" i="1"/>
  <c r="A368" i="1"/>
  <c r="A367" i="1"/>
  <c r="A366" i="1"/>
  <c r="A365" i="1"/>
  <c r="A362" i="1"/>
  <c r="A360" i="1"/>
  <c r="A359" i="1"/>
  <c r="A358" i="1"/>
  <c r="A357" i="1"/>
  <c r="A356" i="1"/>
  <c r="A355" i="1"/>
  <c r="A352" i="1"/>
  <c r="A341" i="1"/>
  <c r="A350" i="1"/>
  <c r="A349" i="1"/>
  <c r="A348" i="1"/>
  <c r="A347" i="1"/>
  <c r="A346" i="1"/>
  <c r="A345" i="1"/>
  <c r="A339" i="1"/>
  <c r="A338" i="1"/>
  <c r="A337" i="1"/>
  <c r="A336" i="1"/>
  <c r="A335" i="1"/>
  <c r="A334" i="1"/>
  <c r="A331" i="1"/>
  <c r="A329" i="1"/>
  <c r="A328" i="1"/>
  <c r="A327" i="1"/>
  <c r="A326" i="1"/>
  <c r="A325" i="1"/>
  <c r="A324" i="1"/>
  <c r="A321" i="1"/>
  <c r="A314" i="1"/>
  <c r="A315" i="1"/>
  <c r="A316" i="1"/>
  <c r="A317" i="1"/>
  <c r="A318" i="1"/>
  <c r="A319" i="1"/>
  <c r="A313" i="1"/>
  <c r="A310" i="1"/>
  <c r="A19" i="1" l="1"/>
  <c r="A18" i="1"/>
  <c r="A5" i="1"/>
  <c r="A308" i="1"/>
  <c r="A307" i="1"/>
  <c r="A305" i="1"/>
  <c r="A304" i="1"/>
  <c r="A303" i="1"/>
  <c r="A302" i="1"/>
  <c r="A301" i="1"/>
  <c r="A300" i="1"/>
  <c r="A299" i="1"/>
  <c r="A297" i="1"/>
  <c r="A296" i="1"/>
  <c r="A295" i="1"/>
  <c r="A294" i="1"/>
  <c r="A293" i="1"/>
  <c r="A292" i="1"/>
  <c r="A291" i="1"/>
  <c r="A289" i="1"/>
  <c r="A288" i="1"/>
  <c r="A287" i="1"/>
  <c r="A286" i="1"/>
  <c r="A285" i="1"/>
  <c r="A284" i="1"/>
  <c r="A283" i="1"/>
  <c r="A281" i="1"/>
  <c r="A280" i="1"/>
  <c r="A279" i="1"/>
  <c r="A278" i="1"/>
  <c r="A277" i="1"/>
  <c r="A276" i="1"/>
  <c r="A275" i="1"/>
  <c r="A272" i="1"/>
  <c r="A270" i="1"/>
  <c r="A269" i="1"/>
  <c r="A268" i="1"/>
  <c r="A267" i="1"/>
  <c r="A266" i="1"/>
  <c r="A265" i="1"/>
  <c r="A264" i="1"/>
  <c r="A262" i="1"/>
  <c r="A261" i="1"/>
  <c r="A260" i="1"/>
  <c r="A259" i="1"/>
  <c r="A258" i="1"/>
  <c r="A257" i="1"/>
  <c r="A256" i="1"/>
  <c r="A254" i="1"/>
  <c r="A253" i="1"/>
  <c r="A252" i="1"/>
  <c r="A251" i="1"/>
  <c r="A250" i="1"/>
  <c r="A249" i="1"/>
  <c r="A248" i="1"/>
  <c r="A246" i="1"/>
  <c r="A245" i="1"/>
  <c r="A244" i="1"/>
  <c r="A243" i="1"/>
  <c r="A242" i="1"/>
  <c r="A241" i="1"/>
  <c r="A240" i="1"/>
  <c r="A237" i="1"/>
  <c r="A235" i="1"/>
  <c r="A234" i="1"/>
  <c r="A233" i="1"/>
  <c r="A232" i="1"/>
  <c r="A231" i="1"/>
  <c r="A230" i="1"/>
  <c r="A229" i="1"/>
  <c r="A227" i="1"/>
  <c r="A226" i="1"/>
  <c r="A225" i="1"/>
  <c r="A224" i="1"/>
  <c r="A223" i="1"/>
  <c r="A222" i="1"/>
  <c r="A221" i="1"/>
  <c r="A219" i="1"/>
  <c r="A218" i="1"/>
  <c r="A217" i="1"/>
  <c r="A216" i="1"/>
  <c r="A215" i="1"/>
  <c r="A214" i="1"/>
  <c r="A213" i="1"/>
  <c r="A211" i="1"/>
  <c r="A210" i="1"/>
  <c r="A209" i="1"/>
  <c r="A208" i="1"/>
  <c r="A207" i="1"/>
  <c r="A206" i="1"/>
  <c r="A205" i="1"/>
  <c r="A202" i="1"/>
  <c r="A201" i="1"/>
  <c r="A196" i="1"/>
  <c r="A193" i="1"/>
  <c r="A194" i="1"/>
  <c r="A195" i="1"/>
  <c r="A197" i="1"/>
  <c r="A198" i="1"/>
  <c r="A199" i="1"/>
  <c r="A192" i="1"/>
  <c r="A188" i="1"/>
  <c r="A189" i="1"/>
  <c r="A190" i="1"/>
  <c r="A187" i="1"/>
  <c r="A184" i="1"/>
  <c r="A180" i="1"/>
  <c r="A181" i="1"/>
  <c r="A182" i="1"/>
  <c r="A179" i="1"/>
  <c r="A177" i="1"/>
  <c r="A175" i="1"/>
  <c r="A174" i="1"/>
  <c r="A173" i="1"/>
  <c r="A172" i="1"/>
  <c r="A170" i="1"/>
  <c r="A169" i="1"/>
  <c r="A168" i="1"/>
  <c r="A167" i="1"/>
  <c r="A165" i="1"/>
  <c r="A164" i="1"/>
  <c r="A163" i="1"/>
  <c r="A162" i="1"/>
  <c r="A160" i="1"/>
  <c r="A159" i="1"/>
  <c r="A158" i="1"/>
  <c r="A157" i="1"/>
  <c r="A155" i="1"/>
  <c r="A154" i="1"/>
  <c r="A153" i="1"/>
  <c r="A152" i="1"/>
  <c r="A150" i="1"/>
  <c r="A149" i="1"/>
  <c r="A148" i="1"/>
  <c r="A147" i="1"/>
  <c r="A143" i="1"/>
  <c r="A144" i="1"/>
  <c r="A145" i="1"/>
  <c r="A142" i="1"/>
  <c r="A138" i="1"/>
  <c r="A139" i="1"/>
  <c r="A140" i="1"/>
  <c r="A137" i="1"/>
  <c r="A133" i="1"/>
  <c r="A134" i="1"/>
  <c r="A135" i="1"/>
  <c r="A132" i="1"/>
  <c r="A128" i="1"/>
  <c r="A129" i="1"/>
  <c r="A130" i="1"/>
  <c r="A127" i="1"/>
  <c r="A124" i="1"/>
  <c r="A125" i="1"/>
  <c r="A123" i="1"/>
  <c r="A122" i="1"/>
  <c r="A119" i="1"/>
  <c r="A120" i="1"/>
  <c r="A118" i="1"/>
  <c r="A117" i="1"/>
  <c r="A116" i="1"/>
  <c r="A114" i="1"/>
  <c r="A113" i="1"/>
  <c r="A112" i="1"/>
  <c r="A111" i="1"/>
  <c r="A110" i="1"/>
  <c r="A109" i="1"/>
  <c r="A108" i="1"/>
  <c r="A106" i="1"/>
  <c r="A105" i="1"/>
  <c r="A104" i="1"/>
  <c r="A103" i="1"/>
  <c r="A102" i="1"/>
  <c r="A101" i="1"/>
  <c r="A100" i="1"/>
  <c r="A98" i="1"/>
  <c r="A97" i="1"/>
  <c r="A96" i="1"/>
  <c r="A95" i="1"/>
  <c r="A94" i="1"/>
  <c r="A93" i="1"/>
  <c r="A92" i="1"/>
  <c r="A90" i="1"/>
  <c r="A89" i="1"/>
  <c r="A88" i="1"/>
  <c r="A87" i="1"/>
  <c r="A86" i="1"/>
  <c r="A85" i="1"/>
  <c r="A84" i="1"/>
  <c r="A81" i="1"/>
  <c r="A74" i="1"/>
  <c r="A75" i="1"/>
  <c r="A76" i="1"/>
  <c r="A77" i="1"/>
  <c r="A78" i="1"/>
  <c r="A79" i="1"/>
  <c r="A73" i="1"/>
  <c r="A66" i="1"/>
  <c r="A67" i="1"/>
  <c r="A68" i="1"/>
  <c r="A69" i="1"/>
  <c r="A70" i="1"/>
  <c r="A71" i="1"/>
  <c r="A65" i="1"/>
  <c r="A58" i="1"/>
  <c r="A59" i="1"/>
  <c r="A60" i="1"/>
  <c r="A61" i="1"/>
  <c r="A62" i="1"/>
  <c r="A63" i="1"/>
  <c r="A57" i="1"/>
  <c r="A50" i="1"/>
  <c r="A51" i="1"/>
  <c r="A52" i="1"/>
  <c r="A53" i="1"/>
  <c r="A54" i="1"/>
  <c r="A55" i="1"/>
  <c r="A49" i="1"/>
  <c r="A46" i="1"/>
  <c r="A44" i="1"/>
  <c r="A42" i="1"/>
  <c r="A41" i="1"/>
  <c r="A40" i="1"/>
  <c r="A39" i="1"/>
  <c r="A38" i="1"/>
  <c r="A37" i="1"/>
  <c r="A35" i="1"/>
  <c r="A29" i="1"/>
  <c r="A28" i="1"/>
  <c r="A30" i="1"/>
  <c r="A31" i="1"/>
  <c r="A32" i="1"/>
  <c r="A33" i="1"/>
  <c r="A27" i="1"/>
  <c r="A25" i="1"/>
  <c r="A8" i="1"/>
  <c r="A9" i="1"/>
  <c r="A10" i="1"/>
  <c r="A11" i="1"/>
  <c r="A12" i="1"/>
  <c r="A13" i="1"/>
  <c r="A14" i="1"/>
  <c r="A15" i="1"/>
  <c r="A16" i="1"/>
  <c r="A17" i="1"/>
  <c r="A7" i="1"/>
  <c r="A6" i="1"/>
  <c r="B8" i="3"/>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02" i="2"/>
  <c r="A100" i="2"/>
  <c r="A99" i="2"/>
  <c r="A97" i="2"/>
  <c r="A94" i="2"/>
  <c r="A95" i="2"/>
  <c r="A93" i="2"/>
  <c r="A91"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18" i="2"/>
  <c r="A16" i="2"/>
  <c r="A8" i="2"/>
  <c r="A9" i="2"/>
  <c r="A10" i="2"/>
  <c r="A11" i="2"/>
  <c r="A12" i="2"/>
  <c r="A13" i="2"/>
  <c r="A14" i="2"/>
  <c r="A7" i="2"/>
  <c r="A7" i="3"/>
  <c r="A8" i="3"/>
  <c r="B7" i="3"/>
  <c r="C1" i="3"/>
  <c r="A146" i="2"/>
  <c r="A145" i="2"/>
  <c r="A144" i="2"/>
  <c r="A143" i="2"/>
  <c r="A142" i="2"/>
  <c r="A141" i="2"/>
  <c r="A140" i="2"/>
  <c r="A139" i="2"/>
  <c r="A138" i="2"/>
  <c r="A137" i="2"/>
  <c r="A136" i="2"/>
  <c r="A135" i="2"/>
  <c r="A134" i="2"/>
  <c r="A133" i="2"/>
  <c r="A132" i="2"/>
  <c r="A131" i="2"/>
  <c r="A101" i="2"/>
  <c r="A98" i="2"/>
  <c r="E96" i="2"/>
  <c r="A96" i="2"/>
  <c r="E95" i="2"/>
  <c r="E93" i="2"/>
  <c r="E92" i="2"/>
  <c r="A92" i="2"/>
  <c r="A90" i="2"/>
  <c r="E89" i="2"/>
  <c r="E88" i="2"/>
  <c r="E87" i="2"/>
  <c r="E86" i="2"/>
  <c r="E85" i="2"/>
  <c r="E84" i="2"/>
  <c r="E83" i="2"/>
  <c r="E82" i="2"/>
  <c r="E81" i="2"/>
  <c r="E80" i="2"/>
  <c r="E79" i="2"/>
  <c r="E78" i="2"/>
  <c r="E74" i="2"/>
  <c r="E73" i="2"/>
  <c r="E72" i="2"/>
  <c r="E71" i="2"/>
  <c r="E70" i="2"/>
  <c r="E69" i="2"/>
  <c r="E68" i="2"/>
  <c r="E67" i="2"/>
  <c r="E66" i="2"/>
  <c r="E65" i="2"/>
  <c r="E64" i="2"/>
  <c r="E60" i="2"/>
  <c r="E57" i="2"/>
  <c r="E56" i="2"/>
  <c r="E55" i="2"/>
  <c r="E54" i="2"/>
  <c r="E53" i="2"/>
  <c r="E52" i="2"/>
  <c r="E51" i="2"/>
  <c r="E50" i="2"/>
  <c r="E49" i="2"/>
  <c r="E45" i="2"/>
  <c r="E44" i="2"/>
  <c r="E43" i="2"/>
  <c r="E42" i="2"/>
  <c r="E41" i="2"/>
  <c r="E40" i="2"/>
  <c r="E39" i="2"/>
  <c r="E38" i="2"/>
  <c r="E37" i="2"/>
  <c r="E36" i="2"/>
  <c r="E35" i="2"/>
  <c r="E33" i="2"/>
  <c r="E32" i="2"/>
  <c r="E31" i="2"/>
  <c r="E29" i="2"/>
  <c r="E28" i="2"/>
  <c r="E26" i="2"/>
  <c r="E25" i="2"/>
  <c r="E24" i="2"/>
  <c r="E23" i="2"/>
  <c r="E22" i="2"/>
  <c r="E21" i="2"/>
  <c r="E20" i="2"/>
  <c r="E19" i="2"/>
  <c r="E18" i="2"/>
  <c r="A17" i="2"/>
  <c r="A15" i="2"/>
  <c r="A6" i="2"/>
  <c r="F2" i="2"/>
  <c r="F1" i="2"/>
  <c r="F2" i="1" l="1"/>
  <c r="N466" i="1" l="1"/>
  <c r="R460" i="1"/>
  <c r="M459" i="1"/>
  <c r="M460" i="1" s="1"/>
  <c r="N460" i="1" s="1"/>
  <c r="R462" i="1" l="1"/>
</calcChain>
</file>

<file path=xl/sharedStrings.xml><?xml version="1.0" encoding="utf-8"?>
<sst xmlns="http://schemas.openxmlformats.org/spreadsheetml/2006/main" count="2022" uniqueCount="855">
  <si>
    <t>Opening up cracks in walls and leave ready for repairs</t>
  </si>
  <si>
    <t>Demolish 115mm face brick walls</t>
  </si>
  <si>
    <t>Demolish 230mm face brick walls</t>
  </si>
  <si>
    <t>Demolish 345mm face brick walls</t>
  </si>
  <si>
    <t>Demolish 460mm face brick walls</t>
  </si>
  <si>
    <t>Demolish 115mm plastered brick walls</t>
  </si>
  <si>
    <t>Demolish 230mm plastered brick walls</t>
  </si>
  <si>
    <t>Demolish 345mm plastered brick walls</t>
  </si>
  <si>
    <t>Demolish 460mm plastered brick walls</t>
  </si>
  <si>
    <t>Hack off plaster from walls</t>
  </si>
  <si>
    <t>Remove paint from steel work and prepare for new paint</t>
  </si>
  <si>
    <t>1.8m High</t>
  </si>
  <si>
    <t>2.0m High</t>
  </si>
  <si>
    <t>2.1m High</t>
  </si>
  <si>
    <t>2.4m High</t>
  </si>
  <si>
    <t>1.2m High x 4.60m long</t>
  </si>
  <si>
    <t>Ditto but 1.5m High x 4.60m long</t>
  </si>
  <si>
    <t>Ditto but 1.8m High x 4.60m long</t>
  </si>
  <si>
    <t>Ditto but 2.0m High  x 4.60m long</t>
  </si>
  <si>
    <t>Ditto but  2.1m High  x 4.60m long</t>
  </si>
  <si>
    <t>Ditto but  2.4m High  x 4.60m long</t>
  </si>
  <si>
    <t>m</t>
  </si>
  <si>
    <t>Rate only</t>
  </si>
  <si>
    <t>1.1</t>
  </si>
  <si>
    <t>1.2</t>
  </si>
  <si>
    <t>1.3</t>
  </si>
  <si>
    <t>1.4</t>
  </si>
  <si>
    <t>1.5</t>
  </si>
  <si>
    <t>1.6</t>
  </si>
  <si>
    <t>1.7</t>
  </si>
  <si>
    <t>1.8</t>
  </si>
  <si>
    <t>1.9</t>
  </si>
  <si>
    <t>2.1</t>
  </si>
  <si>
    <t>2.2</t>
  </si>
  <si>
    <t>Retaining structure with stepped face and curved as required to suit slopes of banks using 'Grinaker Geolok 300 (medium duty) or EQUAL &amp; APPROVED interlocking laid with horizontal bed joints to 65 degrees slope including  Stabilised backfill to be 15:1 selected sand / cement compacted wet in 200mm layers,Geofabric lining behind retaining wall, 170 x 170mm clean sand draining through the stabilised backfill, 110mm diameter slotted UPVC pipe laid behind retaining walls (Excavations elsewhere) including 19mm crushed stone encasing size 300 x 300mm and Geofabric filter blanket wrapped around encasing with 150mm side and 300mm end laps including stitching.backfilling with selected earth obtained from the excavations and filling the blocks with garden soil lightly tampered as works proceeds</t>
  </si>
  <si>
    <t>PLASTERED AND PAINTED SOLID BOUNDARY WALL TYPE 1</t>
  </si>
  <si>
    <t>Hard baked clay stock brick wall built in 1:3 cement mortar, complete with: strip footing, foundation brick wall, brick-force every fourth course,  1:3 plaster on both sides and with primer and two coats external quality PVA paint on plastered wall.</t>
  </si>
  <si>
    <t>1.2m High</t>
  </si>
  <si>
    <t>1.5m High</t>
  </si>
  <si>
    <t>3.1.1</t>
  </si>
  <si>
    <t>3.2.2</t>
  </si>
  <si>
    <t>3.1.2</t>
  </si>
  <si>
    <t>3.1.3</t>
  </si>
  <si>
    <t>3.1.4</t>
  </si>
  <si>
    <t>3.2.1</t>
  </si>
  <si>
    <t>3.4.2</t>
  </si>
  <si>
    <t>3.2.3</t>
  </si>
  <si>
    <t>3.2.4</t>
  </si>
  <si>
    <t>3.3.1</t>
  </si>
  <si>
    <t>3.3.2</t>
  </si>
  <si>
    <t>3.4.1</t>
  </si>
  <si>
    <t>3.4.3</t>
  </si>
  <si>
    <t>3.4.4</t>
  </si>
  <si>
    <t>3.3.3</t>
  </si>
  <si>
    <t>3.3.4</t>
  </si>
  <si>
    <t>3.3.5</t>
  </si>
  <si>
    <t>3.3.6</t>
  </si>
  <si>
    <t>One brick walls in foundations</t>
  </si>
  <si>
    <t>One brick walls</t>
  </si>
  <si>
    <t>One and half brick walls</t>
  </si>
  <si>
    <t xml:space="preserve"> 460 x 460mm at 1,2m high</t>
  </si>
  <si>
    <t>4.1.1</t>
  </si>
  <si>
    <t>4.1.2</t>
  </si>
  <si>
    <t>4.2.1</t>
  </si>
  <si>
    <t>4.2.2</t>
  </si>
  <si>
    <t>4.3.1</t>
  </si>
  <si>
    <t>4.3.2</t>
  </si>
  <si>
    <t>4.5.1</t>
  </si>
  <si>
    <t xml:space="preserve"> 460 x 460mm at 1,5m high</t>
  </si>
  <si>
    <t xml:space="preserve"> 460 x 460mm at 1,8m high</t>
  </si>
  <si>
    <t xml:space="preserve"> 460 x 460mm at 2,0m high</t>
  </si>
  <si>
    <t xml:space="preserve"> 460 x 460mm at 2,1m high</t>
  </si>
  <si>
    <t xml:space="preserve"> 460 x 460mm at 2,4m high</t>
  </si>
  <si>
    <t xml:space="preserve">BRICKWORK SUNDRIES: </t>
  </si>
  <si>
    <t>10mm  Bitumen impregnated fibreboard movement joints built in vertically through brick walls not exceeding 300mm wide.</t>
  </si>
  <si>
    <t>150mm wide brick force</t>
  </si>
  <si>
    <t>225mm wide brick force</t>
  </si>
  <si>
    <t>110mm diameter UPVC weep holes</t>
  </si>
  <si>
    <t>no</t>
  </si>
  <si>
    <t>PRECAST CONCRETE COPINGS</t>
  </si>
  <si>
    <t>Precast concrete finished smooth on exposed surfaces including bedding, jointing and pointing.</t>
  </si>
  <si>
    <t>230 x 150mm Thick tapered copings weathered on top to 5mm thick along one edge, with drip groove in bottom along one edge.</t>
  </si>
  <si>
    <t>230 x 75mm Thick overall copings weathered on top to 5mm thick along one edge, with drip groove in bottom along one edge.</t>
  </si>
  <si>
    <t>330 x 75mm Thick overall copings weathered on top to 5mm thick along one edge, with drip groove in bottom along one edge. 330 x 75mm Thick overall copings weathered on top to 5mm thick along one edge, with drip groove in bottom along one edge.</t>
  </si>
  <si>
    <t>440 x 440mm Thick overall copings weathered on top to 5mm thick along one edge, with drip groove in bottom along one edge.</t>
  </si>
  <si>
    <t>CEMENT PLASTER</t>
  </si>
  <si>
    <t>On walls</t>
  </si>
  <si>
    <t>On narrow widths</t>
  </si>
  <si>
    <t>m2</t>
  </si>
  <si>
    <t xml:space="preserve">Prepare surfaces and remove all loose material applies one coat 'Plascon Merit Plaster Primer' and two coats 'Plascon Polvin Super Acrylic' paints </t>
  </si>
  <si>
    <t>PAINTWORK</t>
  </si>
  <si>
    <t xml:space="preserve">On internal walls </t>
  </si>
  <si>
    <t>On external walls</t>
  </si>
  <si>
    <t>8.2</t>
  </si>
  <si>
    <t>FBS Face brick Boundary walls built in 1:3 cement mortar, complete with: strip footing, foundation brick wall, brick-force every fourth course.</t>
  </si>
  <si>
    <t>COMBINATION OF PALISADE AND FACEBRICK FENCE</t>
  </si>
  <si>
    <t>'Tesa Serengeti' by 'tesa palisade fencing and security systems' 4600mm long zinc/aluminium coated steel palisade panels comprising 1.2mm steel pales fixed to 4 horizontal cross members secured to brick piers as per panel of 460x 460mm or 345 x 345mm at ends and incorporating 76*76*1.6mm square tubing post with m8 cup squares and tamper resistant shear nuts, posts planted in a 450*450*600 15mpa concrete footing spaced at 2300mm centres to piers or equal and approved 'tesa Kilimanjaro' posts with base plates on stepped 595mm high (at lowest point) &amp; 1105mm high FBS stock brick kicker wall and supported at the ends to brick piers as per type a panel, by 'tesa palisade fencing and security systems'- 1800mm max &amp; 1300mm min (each panel) galvanized panel or equal and approved.</t>
  </si>
  <si>
    <t>5.1.1</t>
  </si>
  <si>
    <t>5.1.2</t>
  </si>
  <si>
    <t>5.1.3</t>
  </si>
  <si>
    <t>5.1.4</t>
  </si>
  <si>
    <t>5.1.5</t>
  </si>
  <si>
    <t>5.1.6</t>
  </si>
  <si>
    <t>5.1.7</t>
  </si>
  <si>
    <t>2.7m High</t>
  </si>
  <si>
    <t>6.1.1</t>
  </si>
  <si>
    <t>6.1.2</t>
  </si>
  <si>
    <t>6.1.3</t>
  </si>
  <si>
    <t>6.1.4</t>
  </si>
  <si>
    <t>6.1.5</t>
  </si>
  <si>
    <t>6.1.6</t>
  </si>
  <si>
    <t>7.1.1</t>
  </si>
  <si>
    <t>7.2.2</t>
  </si>
  <si>
    <t>7.1.2</t>
  </si>
  <si>
    <t>7.1.3</t>
  </si>
  <si>
    <t>7.1.4</t>
  </si>
  <si>
    <t>7.1.5</t>
  </si>
  <si>
    <t>7.1.6</t>
  </si>
  <si>
    <t>EXPANDED METAL FENCE:</t>
  </si>
  <si>
    <t>7.2.1</t>
  </si>
  <si>
    <t>7.2.3</t>
  </si>
  <si>
    <t>7.2.4</t>
  </si>
  <si>
    <t>7.2.5</t>
  </si>
  <si>
    <t>7.2.6</t>
  </si>
  <si>
    <t>8.1.1</t>
  </si>
  <si>
    <t>8.1.2</t>
  </si>
  <si>
    <t>8.1.3</t>
  </si>
  <si>
    <t>8.1.4</t>
  </si>
  <si>
    <t>8.1.5</t>
  </si>
  <si>
    <t>8.1.6</t>
  </si>
  <si>
    <t>8.2.1</t>
  </si>
  <si>
    <t>8.2.2</t>
  </si>
  <si>
    <t>8.2.3</t>
  </si>
  <si>
    <t>8.2.4</t>
  </si>
  <si>
    <t>8.2.5</t>
  </si>
  <si>
    <t>8.2.6</t>
  </si>
  <si>
    <t>FRAMED AND WELDED GATES</t>
  </si>
  <si>
    <t>9.1.1</t>
  </si>
  <si>
    <t>9.1.2</t>
  </si>
  <si>
    <t>9.1.3</t>
  </si>
  <si>
    <t>9.1.4</t>
  </si>
  <si>
    <t>9.1.5</t>
  </si>
  <si>
    <t>9.1.6</t>
  </si>
  <si>
    <t>9.2</t>
  </si>
  <si>
    <t>9.3</t>
  </si>
  <si>
    <t>9.4</t>
  </si>
  <si>
    <t>9.5</t>
  </si>
  <si>
    <t>9.6</t>
  </si>
  <si>
    <t>Pedistrian 47 single gate 1500 wide</t>
  </si>
  <si>
    <t>Double gate 4000mm wide</t>
  </si>
  <si>
    <t>Heavy duty gate locking device</t>
  </si>
  <si>
    <t>Locking chain 600mm long with 50mm links</t>
  </si>
  <si>
    <t>63mm Brass padlock</t>
  </si>
  <si>
    <t>Double gate size 6000mm wide overall in two equal leaves, each leaf fitted with similar and equal to the fence ant-climb on top structures and ant-burrow at the bottom structures, including all accessories and installed in accordance with manufacturer's instructions.</t>
  </si>
  <si>
    <t>9.11</t>
  </si>
  <si>
    <t>9.9</t>
  </si>
  <si>
    <t>9.8</t>
  </si>
  <si>
    <t>9.12</t>
  </si>
  <si>
    <t>SUNDRIES</t>
  </si>
  <si>
    <t>10.1</t>
  </si>
  <si>
    <t>10.1.1</t>
  </si>
  <si>
    <t>10.2.2</t>
  </si>
  <si>
    <t>10.1.2</t>
  </si>
  <si>
    <t>10.1.3</t>
  </si>
  <si>
    <t>10.1.4</t>
  </si>
  <si>
    <t>10.1.5</t>
  </si>
  <si>
    <t>10.1.6</t>
  </si>
  <si>
    <t>10.2</t>
  </si>
  <si>
    <t>10.3</t>
  </si>
  <si>
    <t>10.4</t>
  </si>
  <si>
    <t>10.4.1</t>
  </si>
  <si>
    <t>10.4.2</t>
  </si>
  <si>
    <t>10.3.1</t>
  </si>
  <si>
    <t>10.3.2</t>
  </si>
  <si>
    <t>10.2.1</t>
  </si>
  <si>
    <t>10.2.3</t>
  </si>
  <si>
    <t>10.2.4</t>
  </si>
  <si>
    <t>10.2.5</t>
  </si>
  <si>
    <t>10.2.6</t>
  </si>
  <si>
    <t>10.3.3</t>
  </si>
  <si>
    <t>10.3.4</t>
  </si>
  <si>
    <t>10.3.5</t>
  </si>
  <si>
    <t>10.3.6</t>
  </si>
  <si>
    <t>10.4.3</t>
  </si>
  <si>
    <t>10.4.4</t>
  </si>
  <si>
    <t>10.4.5</t>
  </si>
  <si>
    <t>10.4.6</t>
  </si>
  <si>
    <t>Standard steel poles for Diamond mesh fencing</t>
  </si>
  <si>
    <t>50 x 50 x 2.5mm Diamond mesh fencing, including straining wires</t>
  </si>
  <si>
    <t>Standard pre-fabricated concrete panels for pre-fabricated fencing</t>
  </si>
  <si>
    <t>12mm Thick 1:3 Cement plaster on walls finished with a steel trowel</t>
  </si>
  <si>
    <t>Cover opened cracks in walls, cover with chicken wire and plaster</t>
  </si>
  <si>
    <t>10.5</t>
  </si>
  <si>
    <t>10.6</t>
  </si>
  <si>
    <t>10.7</t>
  </si>
  <si>
    <t>GENERIC FENCING TYPE 1:</t>
  </si>
  <si>
    <t>10.8</t>
  </si>
  <si>
    <t>10.9</t>
  </si>
  <si>
    <t>10.10</t>
  </si>
  <si>
    <t>GENERIC FENCING TYPE 3: TENSIONMESH</t>
  </si>
  <si>
    <t>10.11</t>
  </si>
  <si>
    <t>10.12</t>
  </si>
  <si>
    <t>10.14</t>
  </si>
  <si>
    <t>10.13</t>
  </si>
  <si>
    <t>Fencing Post: Posts range from 75mm Diameter to 100mm Diameter</t>
  </si>
  <si>
    <t>Fencing Posts Heights and Holes</t>
  </si>
  <si>
    <t>Stay:  1500 to 3000mm Stay Anchored in concrete with 150x 150mm base plate and flattened opposite end.</t>
  </si>
  <si>
    <t>Fencing and Post Edges-complete with Chain link fence,Clinched,Barbed,Chicken Mesh Netting Mesh,dished cap</t>
  </si>
  <si>
    <t>FENCING AND POST EDGES</t>
  </si>
  <si>
    <t>FENCING POST</t>
  </si>
  <si>
    <t>FENCING POSTS HEIGHTS AND POLES</t>
  </si>
  <si>
    <t>STAY</t>
  </si>
  <si>
    <t>WIRE TYPES</t>
  </si>
  <si>
    <t>No</t>
  </si>
  <si>
    <t>Swing Gate : 6000mm wide purpose made double swing gate incorporating 75 x 50 x 3mm RHS frame with 30 x 30 x 2mm RHS vertical members at 250mm spacing and consisting all operational accessories</t>
  </si>
  <si>
    <t>Standard pre-fabricated concrete walls, complete with excavation,strip footings, poles</t>
  </si>
  <si>
    <t>Reference
Number</t>
  </si>
  <si>
    <t>DESCRIPTION</t>
  </si>
  <si>
    <t>UNIT</t>
  </si>
  <si>
    <t>QTY</t>
  </si>
  <si>
    <t>RATE
Excl. VAT</t>
  </si>
  <si>
    <t>CROSS-CUTTING ITEMS</t>
  </si>
  <si>
    <t>FENCING</t>
  </si>
  <si>
    <t>FENCING WORKS</t>
  </si>
  <si>
    <t>3.3.7</t>
  </si>
  <si>
    <t>2.1.1</t>
  </si>
  <si>
    <t>2.1.2</t>
  </si>
  <si>
    <t>2.1.3</t>
  </si>
  <si>
    <t>2.1.4</t>
  </si>
  <si>
    <t>2.1.5</t>
  </si>
  <si>
    <t>2.1.6</t>
  </si>
  <si>
    <t>Hacking Off Existing, Plaster, Paint, Demolishing Walls, Etc. And Cart Away</t>
  </si>
  <si>
    <t>REMARKS - KEY EXTRACTS FROM THE PRICING INSTRUCTIONS</t>
  </si>
  <si>
    <r>
      <rPr>
        <b/>
        <u/>
        <sz val="9"/>
        <color theme="1"/>
        <rFont val="Arial Narrow"/>
        <family val="2"/>
      </rPr>
      <t>Introduction</t>
    </r>
    <r>
      <rPr>
        <sz val="9"/>
        <color theme="1"/>
        <rFont val="Arial Narrow"/>
        <family val="2"/>
      </rPr>
      <t xml:space="preserve"> 
The inclusion of the Key Extracts is to emphasize certain instructions stated in Section 2 (Pricing Instructions) and in no way replaces Section 2 in part, or as a whole.</t>
    </r>
  </si>
  <si>
    <t>A</t>
  </si>
  <si>
    <r>
      <rPr>
        <b/>
        <u/>
        <sz val="9"/>
        <color theme="1"/>
        <rFont val="Arial Narrow"/>
        <family val="2"/>
      </rPr>
      <t>Sections 1 &amp; 2:</t>
    </r>
    <r>
      <rPr>
        <sz val="9"/>
        <color theme="1"/>
        <rFont val="Arial Narrow"/>
        <family val="2"/>
      </rPr>
      <t xml:space="preserve"> This Rates Table shall be read together with the Particular Specifications and Pricing Instructions. If there is a contradiction in terms between the documents, the requirements of the Pricing Instructions take precedence.</t>
    </r>
  </si>
  <si>
    <t>B</t>
  </si>
  <si>
    <r>
      <rPr>
        <b/>
        <u/>
        <sz val="9"/>
        <color theme="1"/>
        <rFont val="Arial Narrow"/>
        <family val="2"/>
      </rPr>
      <t>Purpose:</t>
    </r>
    <r>
      <rPr>
        <sz val="9"/>
        <color theme="1"/>
        <rFont val="Arial Narrow"/>
        <family val="2"/>
      </rPr>
      <t xml:space="preserve"> Rates are required for the maintenance or servicing of the specified equipment and infrastructure at the health facilities of the Limpopo Dept. of Health (LDOH). The work also includes for upgrades to, or installing relevant replacement equipment and infrastructure. Work tasks will be issued on an as-and-when-required basis to contractors, who shall use the items and their approved rates to compile quotes for each work task.</t>
    </r>
  </si>
  <si>
    <t>C</t>
  </si>
  <si>
    <r>
      <rPr>
        <b/>
        <u/>
        <sz val="9"/>
        <color theme="1"/>
        <rFont val="Arial Narrow"/>
        <family val="2"/>
      </rPr>
      <t>Extent of rates:</t>
    </r>
    <r>
      <rPr>
        <sz val="9"/>
        <color theme="1"/>
        <rFont val="Arial Narrow"/>
        <family val="2"/>
      </rPr>
      <t xml:space="preserve"> Unless otherwise specified, all rates for materials and equipment should be deemed to ONLY include for the </t>
    </r>
    <r>
      <rPr>
        <b/>
        <sz val="9"/>
        <color theme="1"/>
        <rFont val="Arial Narrow"/>
        <family val="2"/>
      </rPr>
      <t>manufacturing, supply, delivery</t>
    </r>
    <r>
      <rPr>
        <sz val="9"/>
        <color theme="1"/>
        <rFont val="Arial Narrow"/>
        <family val="2"/>
      </rPr>
      <t xml:space="preserve"> to the contractor’s workshop. The cost of delivery to site, physical replacement and/or installation of materials and equipment, testing and commissioning of the items, will be calculated using the applicable travelling and labour rates.</t>
    </r>
  </si>
  <si>
    <t>D</t>
  </si>
  <si>
    <r>
      <rPr>
        <b/>
        <u/>
        <sz val="9"/>
        <color theme="1"/>
        <rFont val="Arial Narrow"/>
        <family val="2"/>
      </rPr>
      <t>Measurement of travelling trips:</t>
    </r>
    <r>
      <rPr>
        <b/>
        <sz val="9"/>
        <color theme="1"/>
        <rFont val="Arial Narrow"/>
        <family val="2"/>
      </rPr>
      <t xml:space="preserve"> 
A.  </t>
    </r>
    <r>
      <rPr>
        <sz val="9"/>
        <color theme="1"/>
        <rFont val="Arial Narrow"/>
        <family val="2"/>
      </rPr>
      <t xml:space="preserve">The Department will consider accepting established workshop(s) of the contractor and its approved subcontractors in Limpopo province as base for calculating trip distances by the contractor to health facilities. Should the contractor have more than one workshop in the province, then the workshop closest to an affected health facility shall be used as base.  
</t>
    </r>
    <r>
      <rPr>
        <b/>
        <sz val="9"/>
        <color theme="1"/>
        <rFont val="Arial Narrow"/>
        <family val="2"/>
      </rPr>
      <t xml:space="preserve">B.  </t>
    </r>
    <r>
      <rPr>
        <sz val="9"/>
        <color theme="1"/>
        <rFont val="Arial Narrow"/>
        <family val="2"/>
      </rPr>
      <t xml:space="preserve">Should the contractor or its approved subcontractors not have a workshop in Limpopo that is accepted by the Department, then the Department’s Head Office at 18 College Street, Polokwane shall serve as base for calculating trip distances to the health facilities.  
</t>
    </r>
    <r>
      <rPr>
        <b/>
        <sz val="9"/>
        <color theme="1"/>
        <rFont val="Arial Narrow"/>
        <family val="2"/>
      </rPr>
      <t xml:space="preserve">C.  </t>
    </r>
    <r>
      <rPr>
        <sz val="9"/>
        <color theme="1"/>
        <rFont val="Arial Narrow"/>
        <family val="2"/>
      </rPr>
      <t>In all cases of travelling, the contractor shall endeavour to arrange round trips for a maintenance team to various facilities on the same day, so that the itinerary for the day would result in the more efficient use of labour and travelling time. The first and last trips of the day shall be measured from the Departmental accepted base. In such cases, the inter-facility distance claimed shall be clearly indicated on the relevant job cards and invoices, along with a remark of the movement to the following destination.</t>
    </r>
  </si>
  <si>
    <t>E</t>
  </si>
  <si>
    <r>
      <rPr>
        <b/>
        <u/>
        <sz val="9"/>
        <color theme="1"/>
        <rFont val="Arial Narrow"/>
        <family val="2"/>
      </rPr>
      <t>Travelling time</t>
    </r>
    <r>
      <rPr>
        <sz val="9"/>
        <color theme="1"/>
        <rFont val="Arial Narrow"/>
        <family val="2"/>
      </rPr>
      <t xml:space="preserve"> for all specialists, institutional support, staff and labour shall be claimed at 50% of the hourly rate. The full hourly rate applies to office work and on-site work.</t>
    </r>
  </si>
  <si>
    <t>F</t>
  </si>
  <si>
    <r>
      <rPr>
        <b/>
        <u/>
        <sz val="9"/>
        <color theme="1"/>
        <rFont val="Arial Narrow"/>
        <family val="2"/>
      </rPr>
      <t>Duplicate items:</t>
    </r>
    <r>
      <rPr>
        <sz val="9"/>
        <color theme="1"/>
        <rFont val="Arial Narrow"/>
        <family val="2"/>
      </rPr>
      <t xml:space="preserve"> Should the this Rates Table contain duplicate items with different rates, the rate for the item that relates to the specific type of work being undertaken, shall apply.</t>
    </r>
  </si>
  <si>
    <t>G</t>
  </si>
  <si>
    <r>
      <rPr>
        <b/>
        <u/>
        <sz val="9"/>
        <color theme="1"/>
        <rFont val="Arial Narrow"/>
        <family val="2"/>
      </rPr>
      <t>Site establishment:</t>
    </r>
    <r>
      <rPr>
        <sz val="9"/>
        <color theme="1"/>
        <rFont val="Arial Narrow"/>
        <family val="2"/>
      </rPr>
      <t xml:space="preserve"> Provision has been made in these schedules for site establishment when upgrade work or new installations are required. Ad hoc approval will be given in exceptional cases for establishment on-site for maintenance or servicing work, but it will generally not be allowed.</t>
    </r>
  </si>
  <si>
    <t>H</t>
  </si>
  <si>
    <r>
      <t>Independant specialists:</t>
    </r>
    <r>
      <rPr>
        <sz val="9"/>
        <rFont val="Arial Narrow"/>
        <family val="2"/>
      </rPr>
      <t xml:space="preserve"> The contractor will, from time-to-time, be requested by LDOH to appoint Independent Specialists, as listed in the Rates Table. The specialist will directly report to LDOH, but be paid by the contractor.</t>
    </r>
  </si>
  <si>
    <t>1.</t>
  </si>
  <si>
    <t>PRELIMINARY &amp; GENERAL</t>
  </si>
  <si>
    <t>MARK-UP RATE</t>
  </si>
  <si>
    <t>1.1.1</t>
  </si>
  <si>
    <r>
      <rPr>
        <u/>
        <sz val="9"/>
        <color theme="1"/>
        <rFont val="Arial Narrow"/>
        <family val="2"/>
      </rPr>
      <t>Specialist Suppliers &amp; Subcontractors:</t>
    </r>
    <r>
      <rPr>
        <sz val="9"/>
        <color theme="1"/>
        <rFont val="Arial Narrow"/>
        <family val="2"/>
      </rPr>
      <t xml:space="preserve"> 
Percentage mark-up on sub-contractors or suppliers for specialist work, equipment, or materials approved by the client's representative, with attached invoices submitted by such service providers. Refer to Pricing Instructions re: scope and calculation of the mark-up value.</t>
    </r>
  </si>
  <si>
    <t>%</t>
  </si>
  <si>
    <t>1.1.2</t>
  </si>
  <si>
    <r>
      <rPr>
        <u/>
        <sz val="9"/>
        <color theme="1"/>
        <rFont val="Arial Narrow"/>
        <family val="2"/>
      </rPr>
      <t>Unlisted Items:</t>
    </r>
    <r>
      <rPr>
        <sz val="9"/>
        <color theme="1"/>
        <rFont val="Arial Narrow"/>
        <family val="2"/>
      </rPr>
      <t xml:space="preserve"> 
Percentage mark-up on materials, equipment and fittings not included in this Rates Table and approved by the client's representative, with supplier invoices attached. Refer to Pricing Instructions re: the extent of quotes required and the calculation of the mark-up value.</t>
    </r>
  </si>
  <si>
    <t>CONTRACTOR'S CHARGE FOR OVERHEADS</t>
  </si>
  <si>
    <t>1.2.1</t>
  </si>
  <si>
    <r>
      <t xml:space="preserve">To include for the contractor’s overheads, management and administration costs required in the management of each Task Instruction issued. Rate per submitted daily job card for each works instruction. A daily job card needs to be completed and signed, and covers all work done on a day at the facility per the Task Instruction.
Original signed job cards are to be included with invoices for work done. 
</t>
    </r>
    <r>
      <rPr>
        <i/>
        <sz val="9"/>
        <color theme="1"/>
        <rFont val="Arial Narrow"/>
        <family val="2"/>
      </rPr>
      <t xml:space="preserve">
(Overheads and site establishment costs for work other than maintenance &amp; repairs, is measured elsewhere).</t>
    </r>
  </si>
  <si>
    <t>Per job card</t>
  </si>
  <si>
    <t>HEALTH &amp; SAFETY IN TERMS OF OHS ACT 1993</t>
  </si>
  <si>
    <t>1.3.1</t>
  </si>
  <si>
    <r>
      <rPr>
        <u/>
        <sz val="9"/>
        <color theme="1"/>
        <rFont val="Arial Narrow"/>
        <family val="2"/>
      </rPr>
      <t>Compile and submit the Health and Safety Plan:</t>
    </r>
    <r>
      <rPr>
        <sz val="9"/>
        <color theme="1"/>
        <rFont val="Arial Narrow"/>
        <family val="2"/>
      </rPr>
      <t xml:space="preserve">
Provision of the Health and Safety Plan on the site for all upgrade work and new installations, in terms of the latest Construction Regulations, OHS Act 1993. Contractor to include proof of notice to Dept. of Labour and of its Section 16.2 site staff mandatory with invoices.</t>
    </r>
  </si>
  <si>
    <t>Per installation</t>
  </si>
  <si>
    <r>
      <rPr>
        <b/>
        <u/>
        <sz val="9"/>
        <color theme="1"/>
        <rFont val="Arial Narrow"/>
        <family val="2"/>
      </rPr>
      <t xml:space="preserve">Note: </t>
    </r>
    <r>
      <rPr>
        <sz val="9"/>
        <color theme="1"/>
        <rFont val="Arial Narrow"/>
        <family val="2"/>
      </rPr>
      <t>The scope of repairs, maintenance work, services and replacements implies that the contractor temporarily extends his workshop to site. The contractor is thus required to apply appropriate workplace Health and Safety measures for staff travelling to and working on-site, and include such costs in all rates quoted.</t>
    </r>
  </si>
  <si>
    <t>1.3.2</t>
  </si>
  <si>
    <t>Health &amp; Safety personal protective equipment (PPE) for each local labourer on-site employed for upgrade work and new installations. PPE comprises of the following. Receipts, name lists and ticket numbers of PPE issued, shall be attached to invoices:</t>
  </si>
  <si>
    <t>per person</t>
  </si>
  <si>
    <t>- Safety boots
- Overall
- Reflective safety vest
- Hard hat
- Ear plugs
- Protective gloves
- Dust masks</t>
  </si>
  <si>
    <t>HAND-OVER FILE</t>
  </si>
  <si>
    <t>1.4.1</t>
  </si>
  <si>
    <t>For each upgrade or new works task, 1x binded hard copy and 1x soft copy (CD or DVD) of the hand-over file, properly marked (LDOH logo and name, Facility Name; Short description of work done; Completion date; Contractor name). With complete index list and including:</t>
  </si>
  <si>
    <t>Per works task</t>
  </si>
  <si>
    <t>- Contractor name, street address, contact details
- Instruction to perform the work
- Description of scope of work 
- Spares list
- Completed and signed statutory certificates
- Completed &amp; signed completion certificates
- O&amp;M manuals
- Equipment list with description, makes, models and serial numbers.
- Final invoice for all the works, complete with all supporting documents</t>
  </si>
  <si>
    <t>SELECTED SPECIALISTS</t>
  </si>
  <si>
    <t>1.5.a</t>
  </si>
  <si>
    <t>Selected specialists are to be used on an as-and-when-required basis by LDOH. The contractor will serve as vehicle for procuring the specialist services and paying the specialist, but the specialist directly reports to LDOH. The contractor will sign an agreement with the specialist that the payment for specialist services provided to LDOH will be directly paid by LDOH to the specialist.</t>
  </si>
  <si>
    <t>1.5.1</t>
  </si>
  <si>
    <t>Engineering draftsperson</t>
  </si>
  <si>
    <t>hr</t>
  </si>
  <si>
    <t>1.5.2</t>
  </si>
  <si>
    <t>Professional mechanical engineer</t>
  </si>
  <si>
    <t>1.5.3</t>
  </si>
  <si>
    <t>Professional mechanical engineering technician</t>
  </si>
  <si>
    <t>1.5.4</t>
  </si>
  <si>
    <t>Unregistered mechanical engineering technician (min. 10 years appropriate work experience)</t>
  </si>
  <si>
    <t>1.5.5</t>
  </si>
  <si>
    <t>Professional electrical engineer</t>
  </si>
  <si>
    <t>1.5.6</t>
  </si>
  <si>
    <t>Professional electrical engineering technician</t>
  </si>
  <si>
    <t>1.5.7</t>
  </si>
  <si>
    <t>Professional electronic engineer</t>
  </si>
  <si>
    <t>1.5.8</t>
  </si>
  <si>
    <t>Professional electronic engineering technician</t>
  </si>
  <si>
    <t>INSTITUTIONAL SUPPORT</t>
  </si>
  <si>
    <t>1.6.A</t>
  </si>
  <si>
    <t>Identified staff will be required to provide institutional support to LDOH on an as-and-when needed basis. The post requirements and descriptions are included in Section 1 (Particular Specifications). The contractor will serve as vehicle for procuring the support staff and paying the them, though the staff will report directly to LDOH.</t>
  </si>
  <si>
    <t>1.6.1</t>
  </si>
  <si>
    <t>Site staff</t>
  </si>
  <si>
    <t>1.6.1.1</t>
  </si>
  <si>
    <t>Electrical engineering technologist</t>
  </si>
  <si>
    <t>1.6.1.2</t>
  </si>
  <si>
    <t>Electrical engineering technician</t>
  </si>
  <si>
    <t>1.6.1.3</t>
  </si>
  <si>
    <t>Non Destructive Testing (NDT) Technician.</t>
  </si>
  <si>
    <t>1.6.1.4</t>
  </si>
  <si>
    <t>Metalurgist</t>
  </si>
  <si>
    <t xml:space="preserve">hr </t>
  </si>
  <si>
    <t>1.6.2</t>
  </si>
  <si>
    <r>
      <rPr>
        <b/>
        <sz val="9"/>
        <color theme="1"/>
        <rFont val="Arial Narrow"/>
        <family val="2"/>
      </rPr>
      <t>In-service training</t>
    </r>
    <r>
      <rPr>
        <sz val="9"/>
        <color theme="1"/>
        <rFont val="Arial Narrow"/>
        <family val="2"/>
      </rPr>
      <t xml:space="preserve"> </t>
    </r>
  </si>
  <si>
    <t>In-service training of TVET (Technical Vocational Education &amp; Training) students requiring internship work-experience for a maximum period of six month.</t>
  </si>
  <si>
    <t>Per student per month</t>
  </si>
  <si>
    <t>1.6.3</t>
  </si>
  <si>
    <t>Corporate Social Responsibility (CSR) activities of contractor</t>
  </si>
  <si>
    <t>While the contractor is working on-site at a facility, to do minor repairs as a free service at the health facility. Such repairs are limited to: Leaking taps and toilet valves, tightening the screws at door handles and hinges – all to a maximum value of materials of R500 and 1 hour for a semi-skilled labourer per facility.</t>
  </si>
  <si>
    <t>Sum</t>
  </si>
  <si>
    <t>Included in rates</t>
  </si>
  <si>
    <t>LABOUR (installation &amp; maintenance)</t>
  </si>
  <si>
    <t>1.7.A</t>
  </si>
  <si>
    <r>
      <rPr>
        <u/>
        <sz val="9"/>
        <color theme="1"/>
        <rFont val="Arial Narrow"/>
        <family val="2"/>
      </rPr>
      <t>Remark on construction labour:</t>
    </r>
    <r>
      <rPr>
        <sz val="9"/>
        <color theme="1"/>
        <rFont val="Arial Narrow"/>
        <family val="2"/>
      </rPr>
      <t xml:space="preserve"> Normal working hours are 08:00 to 17:00 for each normal working day. Overtime to be paid in terms of latest Labour legislation. Where applicable, the unit cost for overtime worked shall be separately indicated on submitted job cards and quotes. Overtime rates are: 
- 1,5 x the rate for overtime on normal working days and Saturdays
- 2,0 x the rate for public holidays and Sundays</t>
    </r>
  </si>
  <si>
    <t>1.7.1</t>
  </si>
  <si>
    <t>Construction supervisor</t>
  </si>
  <si>
    <t>1.7.2</t>
  </si>
  <si>
    <t>Foreman</t>
  </si>
  <si>
    <t>1.7.3</t>
  </si>
  <si>
    <t>Boiler Operators paragraph 17.04</t>
  </si>
  <si>
    <t>1.7.4</t>
  </si>
  <si>
    <t xml:space="preserve">Boiler Cleaners </t>
  </si>
  <si>
    <t>1.7.5</t>
  </si>
  <si>
    <t>Welder with API 1104 certificate</t>
  </si>
  <si>
    <t>1.7.6</t>
  </si>
  <si>
    <t>Qualified Electrician</t>
  </si>
  <si>
    <t>1.7.7</t>
  </si>
  <si>
    <t>Qualified Fitter &amp; turner</t>
  </si>
  <si>
    <t>1.7.8</t>
  </si>
  <si>
    <t>Qualified Millwright</t>
  </si>
  <si>
    <t>1.7.9</t>
  </si>
  <si>
    <t>AIA Inspector</t>
  </si>
  <si>
    <t>1.7.10</t>
  </si>
  <si>
    <t xml:space="preserve">Artisan Assistant </t>
  </si>
  <si>
    <t>1.7.11</t>
  </si>
  <si>
    <t>Semi-skilled labourer</t>
  </si>
  <si>
    <t>1.7.12</t>
  </si>
  <si>
    <t xml:space="preserve">Unskilled Labourer  </t>
  </si>
  <si>
    <t>SLEEPING-OUT ALLOWANCE (Maintenance and servicing work tasks only)</t>
  </si>
  <si>
    <t>1.8.1</t>
  </si>
  <si>
    <t>Where the scope of the maintenance work requires more than one day on-site and it is more cost effective than having daily return trips to the contractor's base, the contractor is allowed a sleeping-out allowance for its on-site staff. The allowance is to provide for overnight accommodation and meals. The contractor shall obtain prior written approval from LDOH for sleeping-out arrangements. Such approval, together with proof of accommodation shall be attached to the quote for that work task.</t>
  </si>
  <si>
    <t>Per person per night</t>
  </si>
  <si>
    <t>TRANSPORT</t>
  </si>
  <si>
    <t>1.9.1</t>
  </si>
  <si>
    <r>
      <t>4 x 2 LDV (max. 2 500 cm</t>
    </r>
    <r>
      <rPr>
        <vertAlign val="superscript"/>
        <sz val="9"/>
        <color theme="1"/>
        <rFont val="Arial Narrow"/>
        <family val="2"/>
      </rPr>
      <t>3</t>
    </r>
    <r>
      <rPr>
        <sz val="9"/>
        <color theme="1"/>
        <rFont val="Arial Narrow"/>
        <family val="2"/>
      </rPr>
      <t xml:space="preserve">) </t>
    </r>
  </si>
  <si>
    <t>km</t>
  </si>
  <si>
    <t>1.9.2</t>
  </si>
  <si>
    <r>
      <t>4 x 4 LDV (max. 3 000 cm</t>
    </r>
    <r>
      <rPr>
        <vertAlign val="superscript"/>
        <sz val="9"/>
        <color theme="1"/>
        <rFont val="Arial Narrow"/>
        <family val="2"/>
      </rPr>
      <t>3</t>
    </r>
    <r>
      <rPr>
        <sz val="9"/>
        <color theme="1"/>
        <rFont val="Arial Narrow"/>
        <family val="2"/>
      </rPr>
      <t>)</t>
    </r>
  </si>
  <si>
    <t>1.9.3</t>
  </si>
  <si>
    <t>Flatbed truck - 2 ton to 4 ton. Rate to include driver.</t>
  </si>
  <si>
    <t>1.9.4</t>
  </si>
  <si>
    <t>Flatbed truck - 6 ton to 10 ton. Rate to include driver.</t>
  </si>
  <si>
    <t>1.9.5</t>
  </si>
  <si>
    <t>Flatbed truck - 12 ton to 16 ton. Rate to include driver.</t>
  </si>
  <si>
    <t>1.9.6</t>
  </si>
  <si>
    <t>Lowbed truck and trailer - 20 ton. Rate to include for operator.</t>
  </si>
  <si>
    <t>h</t>
  </si>
  <si>
    <t>1.9.7</t>
  </si>
  <si>
    <t>Crane truck - lifting capacity 2 ton to 4 ton. Rate to include for operator.</t>
  </si>
  <si>
    <t>1.9.8</t>
  </si>
  <si>
    <t>50 Ton self-propelled crane</t>
  </si>
  <si>
    <t>1.9.9</t>
  </si>
  <si>
    <t>110 Ton self-propelled crane</t>
  </si>
  <si>
    <t>2.</t>
  </si>
  <si>
    <t>ANCILLARY ITEMS</t>
  </si>
  <si>
    <t>DISPOSAL OF REPLACED EQUIPMENT, MATERIALS &amp; BUILDING RUBBLE</t>
  </si>
  <si>
    <t>Removal of replaced boiler and steam line equipment and materials</t>
  </si>
  <si>
    <t>Sum per ticket issued</t>
  </si>
  <si>
    <r>
      <t xml:space="preserve">Replaced equipment and materials that are not on the government's asset register, to be acknowledged in writing by the health facility, removed from site and disposed of at a registered solid waste disposal site, or scrap metal yard. Within 50km radius of the facility.
</t>
    </r>
    <r>
      <rPr>
        <i/>
        <sz val="9"/>
        <color theme="1"/>
        <rFont val="Arial Narrow"/>
        <family val="2"/>
      </rPr>
      <t>REMARK: Equipment that is on the asset register, are to be acknowledged in writing by the heath facility and left at a designated place at the facility - to be disposed of through prescribed processes by the department. Copy of completed and signed disposal form to be included with invoice.</t>
    </r>
  </si>
  <si>
    <r>
      <rPr>
        <u/>
        <sz val="9"/>
        <color theme="1"/>
        <rFont val="Arial Narrow"/>
        <family val="2"/>
      </rPr>
      <t>Extra over:</t>
    </r>
    <r>
      <rPr>
        <sz val="9"/>
        <color theme="1"/>
        <rFont val="Arial Narrow"/>
        <family val="2"/>
      </rPr>
      <t xml:space="preserve"> Long overhaul - per SANS 1200DA</t>
    </r>
  </si>
  <si>
    <t>load.km</t>
  </si>
  <si>
    <t>Z.</t>
  </si>
  <si>
    <t>ADDITIONAL ITEMS NOT INCLUDED IN THE RATES TABLES</t>
  </si>
  <si>
    <t>Z.A</t>
  </si>
  <si>
    <t>If so inclined, the tenderer may add items (with units and rates) of items that were inadvertently omitted from the Rates Tables issued. These WILL NOT BE evaluated for the appointment of contractors to this contract, but could assist if the Rates Tables were to be reviewed during the contract period, or for bettering the quality of future tender Rates Tables.</t>
  </si>
  <si>
    <t>Z.B</t>
  </si>
  <si>
    <t>Should this sheet not provide enough space for the additonal items, the tenderer may attach a sheet with the additional items hereto, clearly marked: "RATES TABLE 9.Z - ADDITIONAL ITEMS NOT INCLUDED IN THE RATES TABLES"</t>
  </si>
  <si>
    <t>Z.1</t>
  </si>
  <si>
    <t>Z.2</t>
  </si>
  <si>
    <t>Z.3</t>
  </si>
  <si>
    <t>Z.4</t>
  </si>
  <si>
    <t>Z.5</t>
  </si>
  <si>
    <t>Z.6</t>
  </si>
  <si>
    <t>Z.7</t>
  </si>
  <si>
    <t>Z.8</t>
  </si>
  <si>
    <t>Z.9</t>
  </si>
  <si>
    <t>Z.10</t>
  </si>
  <si>
    <t>Z.11</t>
  </si>
  <si>
    <t>Z.12</t>
  </si>
  <si>
    <t>Z.13</t>
  </si>
  <si>
    <t>Z.14</t>
  </si>
  <si>
    <t>Z.15</t>
  </si>
  <si>
    <t>Z.16</t>
  </si>
  <si>
    <t>Z.17</t>
  </si>
  <si>
    <t>Z.18</t>
  </si>
  <si>
    <t>Z.19</t>
  </si>
  <si>
    <t>Z.20</t>
  </si>
  <si>
    <t>Z.21</t>
  </si>
  <si>
    <t>Z.22</t>
  </si>
  <si>
    <t>Z.23</t>
  </si>
  <si>
    <t>Z.24</t>
  </si>
  <si>
    <t>Z.25</t>
  </si>
  <si>
    <t>Z.26</t>
  </si>
  <si>
    <t>Z.27</t>
  </si>
  <si>
    <t>Z.28</t>
  </si>
  <si>
    <t>Z.29</t>
  </si>
  <si>
    <t>Z.30</t>
  </si>
  <si>
    <t>v1.1 - Feb'20</t>
  </si>
  <si>
    <t>CONTENTS OF RATES TABLES</t>
  </si>
  <si>
    <t>When pricing the Schedules of Rates, tenderers should take note of the stipulations of the 
Particular Specifications &amp; Pricing Instructions (Issued under separate cover).</t>
  </si>
  <si>
    <t>Sub-Section</t>
  </si>
  <si>
    <t>Titles of Sub-Sections</t>
  </si>
  <si>
    <t>VOLUME O.1</t>
  </si>
  <si>
    <t>VOLUME O.1.A</t>
  </si>
  <si>
    <t>SCHEDULE O.1.B</t>
  </si>
  <si>
    <t xml:space="preserve">PRECAST RETAINING BLOCKS </t>
  </si>
  <si>
    <t>Retaining structure with stepped face and curved as required to suit slopes of banks using 'Grinaker Geolok 400 (heavy duty) or EQUAL &amp; APPROVED interlocking laid with horizontal bed joints to 65 degrees slope including  Stabilised backfill to be 15:1 selected sand / cement compacted wet in 200mm layers,Geofabric lining behind retaining wall, 170 x 170mm clean sand draining through the stabilised backfill, 110mm diameter slotted UPVC pipe laid behind retaining walls (Excavations elsewhere) including 19mm crushed stone encasing size 300 x 300mm and Geofabric filter blanket wrapped around encasing with 150mm side and 300mm end laps including stitching.backfilling with selected earth obtained from the excavations and filling the blocks with garden soil lightly tampered as works proceeds</t>
  </si>
  <si>
    <t>2.2.1</t>
  </si>
  <si>
    <t>2.2.2</t>
  </si>
  <si>
    <t>2.2.3</t>
  </si>
  <si>
    <t>2.2.4</t>
  </si>
  <si>
    <t>2.2.5</t>
  </si>
  <si>
    <t>2.2.6</t>
  </si>
  <si>
    <t xml:space="preserve">SOLID BOUNDRY WALL,STOCK BRICK, PLASTERED &amp; PAINTED </t>
  </si>
  <si>
    <t>115mm Thick wall in panels 4600mm Long</t>
  </si>
  <si>
    <t>3.1.1.1</t>
  </si>
  <si>
    <t>3.1.1.2</t>
  </si>
  <si>
    <t>3.1.1.3</t>
  </si>
  <si>
    <t>3.1.1.4</t>
  </si>
  <si>
    <t>3.1.1.5</t>
  </si>
  <si>
    <t>3.1.1.6</t>
  </si>
  <si>
    <t>3.1.2.1</t>
  </si>
  <si>
    <t>3.1.2.2</t>
  </si>
  <si>
    <t>3.1.2.3</t>
  </si>
  <si>
    <t>3.1.2.4</t>
  </si>
  <si>
    <t>3.1.2.5</t>
  </si>
  <si>
    <t>3.1.2.6</t>
  </si>
  <si>
    <t>230mm Thick wall in panels 4600mm Long</t>
  </si>
  <si>
    <t>345mm Thick wall in panels 4600mm Long</t>
  </si>
  <si>
    <t>3.1.3.1</t>
  </si>
  <si>
    <t>3.1.3.2</t>
  </si>
  <si>
    <t>3.1.3.3</t>
  </si>
  <si>
    <t>3.1.3.4</t>
  </si>
  <si>
    <t>3.1.3.5</t>
  </si>
  <si>
    <t>3.1.3.6</t>
  </si>
  <si>
    <t>460mm Thick wall in panels 4600mm Long</t>
  </si>
  <si>
    <t>3.1.4.1</t>
  </si>
  <si>
    <t>3.1.4.2</t>
  </si>
  <si>
    <t>3.1.4.3</t>
  </si>
  <si>
    <t>3.1.4.4</t>
  </si>
  <si>
    <t>3.1.4.5</t>
  </si>
  <si>
    <t>3.1.4.6</t>
  </si>
  <si>
    <t>PLASTERED AND PAINTED SOLID BOUNDARY WALL TYPE 2</t>
  </si>
  <si>
    <t>SABS approved cement wall built in 1:3 cement mortar, complete with: strip footing, foundation brick wall, brick-force every fourth course,  1:3 plaster on both sides and with primer and two coats external quality PVA paint on plastered wall.</t>
  </si>
  <si>
    <t>3.2.1.1</t>
  </si>
  <si>
    <t>3.2.1.2</t>
  </si>
  <si>
    <t>3.2.1.3</t>
  </si>
  <si>
    <t>3.2.1.4</t>
  </si>
  <si>
    <t>3.2.1.5</t>
  </si>
  <si>
    <t>3.2.1.6</t>
  </si>
  <si>
    <t>3.2.2.1</t>
  </si>
  <si>
    <t>3.2.2.2</t>
  </si>
  <si>
    <t>3.2.2.3</t>
  </si>
  <si>
    <t>3.2.2.4</t>
  </si>
  <si>
    <t>3.2.2.5</t>
  </si>
  <si>
    <t>3.2.2.6</t>
  </si>
  <si>
    <t>3.2.3.1</t>
  </si>
  <si>
    <t>3.2.3.2</t>
  </si>
  <si>
    <t>3.2.3.3</t>
  </si>
  <si>
    <t>3.2.3.4</t>
  </si>
  <si>
    <t>3.2.3.5</t>
  </si>
  <si>
    <t>3.2.3.6</t>
  </si>
  <si>
    <t>3.2.4.1</t>
  </si>
  <si>
    <t>3.2.4.2</t>
  </si>
  <si>
    <t>3.2.4.3</t>
  </si>
  <si>
    <t>3.2.4.4</t>
  </si>
  <si>
    <t>3.2.4.5</t>
  </si>
  <si>
    <t>3.2.4.6</t>
  </si>
  <si>
    <t xml:space="preserve">BRICKWORK PIERS </t>
  </si>
  <si>
    <t xml:space="preserve"> 345 x 345mm at 1,2m high</t>
  </si>
  <si>
    <t xml:space="preserve">  345 x 345mm at 1,8m high</t>
  </si>
  <si>
    <t xml:space="preserve"> 345 x 345mm at 2,0m high</t>
  </si>
  <si>
    <t xml:space="preserve">  345 x 345mm at 2,1m high</t>
  </si>
  <si>
    <t xml:space="preserve"> 345 x 345mm at 2,4m high</t>
  </si>
  <si>
    <t>3.3.1.1</t>
  </si>
  <si>
    <t>3.3.1.2</t>
  </si>
  <si>
    <t>3.3.1.3</t>
  </si>
  <si>
    <t>3.3.2.1</t>
  </si>
  <si>
    <t>3.3.2.2</t>
  </si>
  <si>
    <t>3.3.2.3</t>
  </si>
  <si>
    <t>3.3.3.1</t>
  </si>
  <si>
    <t>3.3.3.2</t>
  </si>
  <si>
    <t>3.3.3.3</t>
  </si>
  <si>
    <t>3.3.4.1</t>
  </si>
  <si>
    <t>3.3.4.2</t>
  </si>
  <si>
    <t>3.3.4.3</t>
  </si>
  <si>
    <t>3.3.5.1</t>
  </si>
  <si>
    <t>3.3.5.2</t>
  </si>
  <si>
    <t>3.3.5.3</t>
  </si>
  <si>
    <t>3.3.6.1</t>
  </si>
  <si>
    <t>3.3.6.2</t>
  </si>
  <si>
    <t>3.3.6.3</t>
  </si>
  <si>
    <t>3.3.7.1</t>
  </si>
  <si>
    <t>3.3.7.2</t>
  </si>
  <si>
    <t>3.3.7.3</t>
  </si>
  <si>
    <t>3.3.8</t>
  </si>
  <si>
    <t>3.3.8.1</t>
  </si>
  <si>
    <t>3.3.8.2</t>
  </si>
  <si>
    <t>3.3.8.3</t>
  </si>
  <si>
    <t>3.3.9</t>
  </si>
  <si>
    <t>3.3.9.1</t>
  </si>
  <si>
    <t>3.3.9.2</t>
  </si>
  <si>
    <t>3.3.9.3</t>
  </si>
  <si>
    <t>3.3.10</t>
  </si>
  <si>
    <t>3.3.10.1</t>
  </si>
  <si>
    <t>3.3.10.2</t>
  </si>
  <si>
    <t>3.3.10.3</t>
  </si>
  <si>
    <t>3.3.11</t>
  </si>
  <si>
    <t>3.3.11.1</t>
  </si>
  <si>
    <t>3.3.11.2</t>
  </si>
  <si>
    <t>3.3.11.3</t>
  </si>
  <si>
    <t>3.3.12</t>
  </si>
  <si>
    <t>3.3.12.1</t>
  </si>
  <si>
    <t>3.3.12.2</t>
  </si>
  <si>
    <t>3.3.12.3</t>
  </si>
  <si>
    <t>3.5.1</t>
  </si>
  <si>
    <t>3.5.2</t>
  </si>
  <si>
    <t>3.5.3</t>
  </si>
  <si>
    <t>3.5.4</t>
  </si>
  <si>
    <t>3.6.1</t>
  </si>
  <si>
    <t>3.6.2</t>
  </si>
  <si>
    <t>3.7.1</t>
  </si>
  <si>
    <t>3.7.2</t>
  </si>
  <si>
    <t>345 x 345mm at 1,5m high</t>
  </si>
  <si>
    <t>SOLID BOUNDRY WALL, FACE BRICK FINISH</t>
  </si>
  <si>
    <t>SOLID BOUNDARY WALL TYPE 1</t>
  </si>
  <si>
    <t>4.1.1.1</t>
  </si>
  <si>
    <t>4.1.1.2</t>
  </si>
  <si>
    <t>4.1.1.4</t>
  </si>
  <si>
    <t>4.1.1.5</t>
  </si>
  <si>
    <t>4.1.1.6</t>
  </si>
  <si>
    <t>4.1.2.1</t>
  </si>
  <si>
    <t>4.1.2.2</t>
  </si>
  <si>
    <t>4.1.2.4</t>
  </si>
  <si>
    <t>4.1.2.5</t>
  </si>
  <si>
    <t>4.1.2.6</t>
  </si>
  <si>
    <t>4.1.4</t>
  </si>
  <si>
    <t>4.1.4.1</t>
  </si>
  <si>
    <t>4.1.4.2</t>
  </si>
  <si>
    <t>4.1.4.4</t>
  </si>
  <si>
    <t>4.1.4.5</t>
  </si>
  <si>
    <t>4.1.4.6</t>
  </si>
  <si>
    <t>4.1.1.3</t>
  </si>
  <si>
    <t>4.1.2.3</t>
  </si>
  <si>
    <t>4.1.4.3</t>
  </si>
  <si>
    <t>SOLID BOUNDARY WALL TYPE 2</t>
  </si>
  <si>
    <t>FBX Face brick Boundary walls built in 1:3 cement mortar, complete with: strip footing, foundation brick wall, brick-force every fourth course.</t>
  </si>
  <si>
    <t>4.2.1.1</t>
  </si>
  <si>
    <t>4.2.1.2</t>
  </si>
  <si>
    <t>4.2.1.3</t>
  </si>
  <si>
    <t>4.2.1.4</t>
  </si>
  <si>
    <t>4.2.1.5</t>
  </si>
  <si>
    <t>4.2.1.6</t>
  </si>
  <si>
    <t>4.2.2.1</t>
  </si>
  <si>
    <t>4.2.2.2</t>
  </si>
  <si>
    <t>4.2.2.3</t>
  </si>
  <si>
    <t>4.2.2.4</t>
  </si>
  <si>
    <t>4.2.2.5</t>
  </si>
  <si>
    <t>4.2.2.6</t>
  </si>
  <si>
    <t>4.2.4</t>
  </si>
  <si>
    <t>4.2.4.1</t>
  </si>
  <si>
    <t>4.2.4.2</t>
  </si>
  <si>
    <t>4.2.4.3</t>
  </si>
  <si>
    <t>4.2.4.4</t>
  </si>
  <si>
    <t>4.2.4.5</t>
  </si>
  <si>
    <t>4.2.4.6</t>
  </si>
  <si>
    <t>4.3.1.1</t>
  </si>
  <si>
    <t>4.3.1.2</t>
  </si>
  <si>
    <t>4.3.1.3</t>
  </si>
  <si>
    <t>4.3.1.4</t>
  </si>
  <si>
    <t>4.3.1.5</t>
  </si>
  <si>
    <t>4.3.1.6</t>
  </si>
  <si>
    <t>SOLID BOUNDARY WALL TYPE 3</t>
  </si>
  <si>
    <t>Semi Face brick Boundary walls built in 1:3 cement mortar, complete with: strip footing, foundation brick wall, brick-force every fourth course.</t>
  </si>
  <si>
    <t>4.3.2.1</t>
  </si>
  <si>
    <t>4.3.2.2</t>
  </si>
  <si>
    <t>4.3.2.3</t>
  </si>
  <si>
    <t>4.3.2.4</t>
  </si>
  <si>
    <t>4.3.2.5</t>
  </si>
  <si>
    <t>4.3.2.6</t>
  </si>
  <si>
    <t>4.3.4</t>
  </si>
  <si>
    <t>4.3.4.1</t>
  </si>
  <si>
    <t>4.3.4.2</t>
  </si>
  <si>
    <t>4.3.4.3</t>
  </si>
  <si>
    <t>4.3.4.4</t>
  </si>
  <si>
    <t>4.3.4.5</t>
  </si>
  <si>
    <t>4.3.4.6</t>
  </si>
  <si>
    <t xml:space="preserve">DIAMOND MESH FENCE </t>
  </si>
  <si>
    <t>1.1.3</t>
  </si>
  <si>
    <t>1.1.4</t>
  </si>
  <si>
    <t>1.1.5</t>
  </si>
  <si>
    <t>1.1.6</t>
  </si>
  <si>
    <t>1.1.7</t>
  </si>
  <si>
    <t>1.1.8</t>
  </si>
  <si>
    <t>1.1.9</t>
  </si>
  <si>
    <t>1.1.10</t>
  </si>
  <si>
    <t>1.1.11</t>
  </si>
  <si>
    <t>ALTERATIONS</t>
  </si>
  <si>
    <t>1.1.12</t>
  </si>
  <si>
    <t>1.1.12.1</t>
  </si>
  <si>
    <t>1.1.12.2</t>
  </si>
  <si>
    <t>1.1.12.3</t>
  </si>
  <si>
    <t>1.1.12.4</t>
  </si>
  <si>
    <t>1.1.12.5</t>
  </si>
  <si>
    <t>1.1.12.6</t>
  </si>
  <si>
    <t>Demolish Diamond Mesh Fence including post,razor :</t>
  </si>
  <si>
    <t>Diamond mesh fence 50 x 2,5mm Galvanized diamond mesh fixed to 4No of 4mm think galvanised staining wires at 600 centre complete with: excavation in holes,concrete in  footing, 100mm steel tube post with end caps fixed to 500 x 500mm deep concrete including mesh set at 300mm below ground leve with 100 x 100 x 3mm MS plate welded to base, M10 x 200mm galvanized bolts, 3mm x 1300mm long galvanized steel picket at 1000mm centre fixed to barbed wire, 500mm diameter tubular razor coil fixed above diamong mesh, 500mm diameter tubular razor coil fixed lower or ground level outside the fence diamong mesh painting.Each panel length to be 4600mm long (Type 1)</t>
  </si>
  <si>
    <t>PALISADE FENCE TYPE 1</t>
  </si>
  <si>
    <t>Expanded metal fence-expanded metal claded swing gate type VEM 6318F.complete with: excavation in holes,concrete in footings, 100 x 100mm x 3mm thick RHS steel framing finished with 1 coat red oxide primer undercoat and 2 coat final oil based paint, 50 x 50mm x 3mm thick RHS steel Framing finished with 1 coat red oxide primer undercoat and 2 final coat oil based paint supplied complete with latch and locking eyes, 2 Pair of purpose made steel hinges to approval, 10mm diameter mild steel drop bolts with all accessories, Latch and locking eyes to receive lock. fixed onto concrete with lugs as per engineers specification finish - length to be 4600mm long</t>
  </si>
  <si>
    <t>Palisade fence-Security fence comprising of post at 2m centres; complete with excavation in holes,concrete footings,V type top and bottom rails and panels between post, set up 3  and fixed complete including 400 x 400 x 600mm deep,finished with  red oxide primer undercoat and painted with 2 coat gloss enamel paint, including extra over palisade fencing for gate and corner post - panel  length to be 4000mm long</t>
  </si>
  <si>
    <t>PALISADE FENCE TYPE 3</t>
  </si>
  <si>
    <t>Palisade Fence 4600mm long mild steel palisade panels with red oxide primer and painted with 2no coats gloss enamel paint and comprising 1.2mm steel pales fixed to 4 horizontal cross members secured to 690 x 690mm thick brick pier and incorporating 76 x 76 x 1.6mm square tubing post with M8 cup squares and tamper resistant shear nuts, posts planted in a 450 x 450 x 600 15Mpa concrete footing spaced at 2300mm centres to piers or and approved incorporating central"eye" feature including extra over palisade fencing for gate and corner post</t>
  </si>
  <si>
    <t>"ClearVU"  Security Fencing or equal and approved category 3 security fencing system,  supply and install fencing comprising of steel mesh panels size 3297 x 2400mm high at 3382mm centres, 4mm diameter hot dipped galvanized wire with aperture size 76,2mm x 12.7mm, panels to be reinforced with 4 x 50mm "V" recessed bands including 2 x 75mm 70 degree flanges along sides, posts cast into 600mm deep x 400mm wide 15Mpa concrete base on one side, posts 85 x 45mm tapered, hot dipped galvanized the polymetic 6000 coated, including all single and double bolt comb clamps galvanized then polymetic 6000 coated and antivandal galvanized bolts, the fence to fitted with anti-climb comprising of 100mm high galvanized "shark tooth" type spike rails, bolted to 50mm wide ClearVU mesh flange bent along fence on top, fitted with anti-burrow comprising of 500mm ripper flatwrap at the bottom, all installed according to manufacturer's instructions and specifications, suitable for coastal areas.</t>
  </si>
  <si>
    <t>CLEARVU SECURITY FENCING SYSTEM OR EQUAL AND APPROVED CATEGORY 3:  TYPE 1</t>
  </si>
  <si>
    <t xml:space="preserve">Clear-vu 22 complete with excavation holes,concerete footing i. Post shall be 3m long Cochrane taper locking post. Post width shall be 85mm tapering to 45mm with a depth of 85mm. Post shall include locking mechanism to secure panel edge. Post shall be sealed with UV stabilized polymer cap. Post finish shall be galvanized, then polymetic 6000 coated, Panel shall be 3305mm width and 2400mm in height. Panel aperture (centres) shall be 76.2mm x 12.7mm. Wire diameter will be 3.5mm. The panel shall be reinforced with 4 x50mm deep ‘V’ formation horizontal recessed bands (rigidity). Panel shall have 2 x 70deg. Along sides (internal fixtures- all fixtures shall be on the inside of fence line). Panels shall have 1 x90deg flange along the top and 1 x 30 deg. Flange along toe (integrated rigid angle). Panel shall have a flush panel post finish with no climbing aid. Panel shall be fixed to post over 48 line wires using 8 double bolt comb clamps and 8x single bolt comb clamps using 24 x anti vandal bolts. Panel and fixtures shall be hot dip galvanized, then polymetic 6000 coated. The panel shall be reinforced with high tensile toughened steel bar cage to be positioned at 152.4mm intervals. To prevent cutting using common hand tools (minimum test block penetration).  </t>
  </si>
  <si>
    <t>CLEARVU SECURITY FENCING SYSTEM OR EQUAL AND APPROVED: TYPE 2</t>
  </si>
  <si>
    <t>8.1</t>
  </si>
  <si>
    <t>7.2</t>
  </si>
  <si>
    <t>STEEL SECURITY GATE</t>
  </si>
  <si>
    <t>Height of Security Gates to Match with that of the Boundary wall/ Fence  50 x 50 x 13mm iron frame welded to lugs and built into wall 60 x 40 x 2mm mild steel square tubing gate surround 19mm diameter steel rods welded vertically into surround at 110 c/c 25x3x200mm long lugs welded to angle iron and built into wall. 40x6mm horizontal steel bars (two) welded 160mm apart at 900mm above floor line, with 19mm holes for vertical steel rods for fixing of the gate lock.</t>
  </si>
  <si>
    <t>Purpose made mild steel sliding gate with red oxide primer and painted with 2no. gloss enamel paint 8000mm long, comprising 76 x 76 x 1.6mm steel. Square tubing frame, 40x40mm Mild steel horizontal square tube bracer and incorporating 3no. 76 x 76 x 1.6mm square tubing bracer posts welded to frame, steel palisade member welded onto gate frame and 5no heavy duty roller wheels to run on rail with all manufacturer's accessories or equal and approved. Steel angle Gate Stop anchored to the ground and brick pier of 800 x 800mm width concrete capping smooth finished on 690 x 690mm thick brick pier, including 12mm solid round bar welded on 50mm x  50mm x 3mm the RHS cast on class 25 grade concrete strip. Allow for a Surface road for the Sliding Wheel. Allow for a Sliding Gate Motor To Electrical Engineer's Details</t>
  </si>
  <si>
    <t>SLIDING GATE TYPE 1</t>
  </si>
  <si>
    <t>SLIDING GATE TYPE 2</t>
  </si>
  <si>
    <t>9.7.1</t>
  </si>
  <si>
    <t>9.8.1</t>
  </si>
  <si>
    <t>7000 mm wide purpose made sliding gate incorporating 75 x 50 x 3mm RHS frame with 25 x 25 x 2mm RHS vertical members at 125mm spacing &amp; with    and consisting of all operational accessories like running wheels, locking mechanism and stop bars,  including 12mm solid round bar welded on 50mm x  50mm x 3mm the RHS cast on class 25 grade concrete strip. Allow for a Surface road for the Sliding Wheel. Allow for a Sliding Gate Motor To Electrical Engineer's Details</t>
  </si>
  <si>
    <t>9.9.1</t>
  </si>
  <si>
    <t>SWING GATE TYPE 1</t>
  </si>
  <si>
    <t>CLEARVU GATE AND POSTS OR EQUAL AND APPROVED</t>
  </si>
  <si>
    <t>9.10.1</t>
  </si>
  <si>
    <t>9.10.2</t>
  </si>
  <si>
    <t>Concrete (20MPa) in 300mm wide x 300mm thick surface footing under fence including, excavation, etc</t>
  </si>
  <si>
    <t xml:space="preserve">HEAVY DUTY GATE LOCKING DEVICE </t>
  </si>
  <si>
    <t>9.10.3</t>
  </si>
  <si>
    <t>Locking 129 chain 600mm long with 50mm links including Approved heavy duty gate motor with galvanized cage and padlock</t>
  </si>
  <si>
    <t>9.10.2.1</t>
  </si>
  <si>
    <t>9.10.3.1</t>
  </si>
  <si>
    <t>DIAMOND MESH SINGLE SWING GATE TYPE 1</t>
  </si>
  <si>
    <t>9.11.1</t>
  </si>
  <si>
    <t>1000mm wide Swing gate Opening of 50x 2.5mm Galvanized Diamond Mesh fixed to 4No. of 4mm thick Galvanized straining wires at 600 Centres. Height to Match with that of the Diamond Mesh Gate with Galvanized Diamond Mesh fixed to straining wires at 600 Centres with 500mm DIA. Tubular Razor Coil Fixed Above the Diamond Mesh, M10x200 galvanized bolts through fence post to fix straining wires with Weather cap, 50mm Dia Steel Tube Posts and Strut 42.0 OD CHS Fixed the 500wide x 900mm Deep Mass Concrete of 25MPA or as per the Local Ground Conditions. 500mm DIA. Tubular Razor Coil Fixed Above the Diamond Meshv.	The Gate Fixed to the Posts Using Standard Clamp-On Hinge on Top and Bottom to have a Self Closing Type Hinge with Spring Assembly and support spring to be pre-tensioned to produce a force of 10-15 N at Night latch with Gate Fully Opened. The Locking Mechanism to be a ‘Lockwood’ Night Latch or Equal &amp; Approved</t>
  </si>
  <si>
    <t>DIAMOND MESH DOUBLE GATE TYPE 2:</t>
  </si>
  <si>
    <t>Double gate size Opening 3000mm wide overall in two equal leaves (Each Leaf 1500mm Wide) of 50x 2.5mm Galvanized Diamond Mesh fixed to 4No. of 4mm thick Galvanized straining wires at 600 Centres. Height to Match with that of the Diamond Mesh Gate.ii.	Galvanized Diamond Mesh fixed to straining wires at 600 Centres with 500mm DIA. Tubular Razor Coil Fixed Above the Diamond Mesh, M10x200 galvanized bolts through fence post to fix straining wires with Weather cap, 50mm Dia Steel Tube Posts with Fence end (weather) cap and Strut 42.0 OD CHS Fixed the 500wide x 900mm Deep Mass Concrete of 25MPA or as per the Local Ground Conditions. 200 x 200 x 6 MS plate welded to Braces, 500mm DIA. Tubular Razor Coil Fixed Above the Diamond Mesh, The Gate Fixed to the Posts Using Standard Clamp-On Hinge on Top and Bottom to have a Self Closing Type Hinge with Spring Assembly and support spring to be pre-tensioned to produce a force of 10-15 N at Night latch with Gate Fully Opened, 200 x 150 x 6 MS Gusset Plate Welded To Frame/ Bracing, Fixed with M16 Bolt consisting of Circular eye, Hasp and Staple for Padlock.</t>
  </si>
  <si>
    <t>9.12.1</t>
  </si>
  <si>
    <t>10.8.1</t>
  </si>
  <si>
    <t>10.8.2.1</t>
  </si>
  <si>
    <t>10.8.3</t>
  </si>
  <si>
    <t>10.8.4.1</t>
  </si>
  <si>
    <t>10.8.5</t>
  </si>
  <si>
    <t>10.8.7</t>
  </si>
  <si>
    <t>O.1.B</t>
  </si>
  <si>
    <t>Chain link fencing for 900mm fence. Mesh to be 13mm/25mm/40mm/50mm/75mm or 90mm</t>
  </si>
  <si>
    <t>Chain link fencing for 1200mm fence. Mesh to be 13mm/25mm/40mm/50mm/75mm or 90mm</t>
  </si>
  <si>
    <t>Chain link fencing for 1500mm fence. Mesh to be 13mm/25mm/40mm/50mm/75mm or 90mm</t>
  </si>
  <si>
    <t>Chain link fencing for 2100mm fence. Mesh to be 13mm/25mm/40mm/50mm/75mm or 90mm</t>
  </si>
  <si>
    <t>Chain link fencing for 2700mm fence. Mesh to be 13mm/25mm/40mm/50mm/75mm or 90mm</t>
  </si>
  <si>
    <t>GENERIC FENCING TYPE 2</t>
  </si>
  <si>
    <t>Hexagon with Mesh to be 13mm/25mm/40mm/50mm/75mm or 90mm</t>
  </si>
  <si>
    <t>300mm high fence with 15m fence roll. 900mm wire diameter</t>
  </si>
  <si>
    <t>300mm high fence with 15m fence roll. 1000mm wire diameter</t>
  </si>
  <si>
    <t>300mm high fence with 15m fence roll. 1800mm wire diameter</t>
  </si>
  <si>
    <t>900mm high fence with 15m fence roll. 2mm wire diameter</t>
  </si>
  <si>
    <t>900mm high fence with 15m fence roll. 2.5mm wire diameter</t>
  </si>
  <si>
    <t>900mm high fence with 15m fence roll. 3.15mm wire diameter</t>
  </si>
  <si>
    <t>900mm high fence with 15m fence roll. 4mm wire diameter</t>
  </si>
  <si>
    <t>900mm high fence with 30m fence roll. 2mm wire diameter</t>
  </si>
  <si>
    <t>900mm high fence with 30m fence roll. 2.5mm wire diameter</t>
  </si>
  <si>
    <t>900mm high fence with 30m fence roll. 3.15mm wire diameter</t>
  </si>
  <si>
    <t>900mm high fence with 30m fence roll. 4mm wire diameter</t>
  </si>
  <si>
    <t>1200mm high fence with 15m fence roll. 2mm wire diameter</t>
  </si>
  <si>
    <t>1200mm high fence with 15m fence roll. 2.5mm wire diameter</t>
  </si>
  <si>
    <t>1200mm high fence with 15m fence roll. 3.15mm wire diameter</t>
  </si>
  <si>
    <t>1200mm high fence with 15m fence roll. 4mm wire diameter</t>
  </si>
  <si>
    <t>1200mm high fence with 30m fence roll. 2mm wire diameter</t>
  </si>
  <si>
    <t>1200mm high fence with 30m fence roll. 2.5mm wire diameter</t>
  </si>
  <si>
    <t>1200mm high fence with 30m fence roll. 3.15mm wire diameter</t>
  </si>
  <si>
    <t>1200mm high fence with 30m fence roll. 4mm wire diameter</t>
  </si>
  <si>
    <t>1500mm high fence with 15m fence roll. 2mm wire diameter</t>
  </si>
  <si>
    <t>1500mm high fence with 15m fence roll. 2.5mm wire diameter</t>
  </si>
  <si>
    <t>1500mm high fence with 15m fence roll. 3m15mm wire diameter</t>
  </si>
  <si>
    <t>1500mm high fence with 15m fence roll. 4mm wire diameter</t>
  </si>
  <si>
    <t>1500mm high fence with 30m fence roll. 2mm wire diameter</t>
  </si>
  <si>
    <t>1500mm high fence with 30m fence roll. 2.5mm wire diameter</t>
  </si>
  <si>
    <t>1500mm high fence with 30m fence roll. 3.15mm wire diameter</t>
  </si>
  <si>
    <t>1500mm high fence with 30m fence roll. 4mm wire diameter</t>
  </si>
  <si>
    <t>2100mm high fence with 15m fence roll. 2mm wire diameter</t>
  </si>
  <si>
    <t>2100mm high fence with 15m fence roll. 2.5mm wire diameter</t>
  </si>
  <si>
    <t>2100mm high fence with 15m fence roll. 3.15mm wire diameter</t>
  </si>
  <si>
    <t>2100mm high fence with 15m fence roll. 4mm wire diameter</t>
  </si>
  <si>
    <t>2100mm high fence with 30m fence roll. 2mm wire diameter</t>
  </si>
  <si>
    <t>2100mm high fence with 30m fence roll. 2.5mm wire diameter</t>
  </si>
  <si>
    <t>2100mm high fence with 30m fence roll. 3.15mm wire diameter</t>
  </si>
  <si>
    <t>2100mm high fence with 30m fence roll. 4mm wire diameter</t>
  </si>
  <si>
    <t>2700mm high fence with 15m fence roll. 2mm wire diameter</t>
  </si>
  <si>
    <t>2700mm high fence with 15m fence roll. 2.5mm wire diameter</t>
  </si>
  <si>
    <t>2700mm high fence with 15m fence roll. 3.15mm wire diameter</t>
  </si>
  <si>
    <t>2700mm high fence with 15m fence roll. 4mm wire diameter</t>
  </si>
  <si>
    <t>2700mm high fence with 30m fence roll. 2mm wire diameter</t>
  </si>
  <si>
    <t>2700mm high fence with 30m fence roll. 2.5mm wire diameter</t>
  </si>
  <si>
    <t>2700mm high fence with 30m fence roll. 3.15mm wire diameter</t>
  </si>
  <si>
    <t>2700mm high fence with 30m fence roll. 4mm wire diameter</t>
  </si>
  <si>
    <t>600mm high fence with 15m fence roll. 900mm wire diameter</t>
  </si>
  <si>
    <t>600mm high fence with 15m fence roll. 1000mm wire diameter</t>
  </si>
  <si>
    <t>600mm high fence with 15m fence roll. 1800mm wire diameter</t>
  </si>
  <si>
    <t>1200mm high fence with 15m fence roll. 900mm wire diameter</t>
  </si>
  <si>
    <t>1200mm high fence with 15m fence roll. 1000mm wire diameter</t>
  </si>
  <si>
    <t>1200mm high fence with 15m fence roll. 1800mm wire diameter</t>
  </si>
  <si>
    <t>1800mm high fence with 15m fence roll. 900mm wire diameter</t>
  </si>
  <si>
    <t>1800mm high fence with 15m fence roll. 1000mm wire diameter</t>
  </si>
  <si>
    <t>1800mm high fence with 15m fence roll. 1800mm wire diameter</t>
  </si>
  <si>
    <t>10.9.1</t>
  </si>
  <si>
    <t>GENERIC FENCING TYPE 3</t>
  </si>
  <si>
    <t>1800mm high fence with 50m fence. 710mm wire diameter</t>
  </si>
  <si>
    <t>1200mm high fence with 50m fence. 710mm wire diameter</t>
  </si>
  <si>
    <t>600mm high fence with 50m fence. 710mm wire diameter</t>
  </si>
  <si>
    <t>300mm high fence with 50m fence. 710mm wire diameter</t>
  </si>
  <si>
    <t>100m x 910mm high fence with 50m fence. 2.40mm wire diameter</t>
  </si>
  <si>
    <t>100m x 1200mm high fence with 15m fence. 2.40mm wire diameter</t>
  </si>
  <si>
    <t>200m x 910mm high fence with 50m fence. 2.40mm wire diameter</t>
  </si>
  <si>
    <t>200m x 1200mm high fence with 15m fence. 2.40mm wire diameter</t>
  </si>
  <si>
    <t>WELDED MESH FENCE WITH 300MM VERTICAL SPACING AND  80-230MM HORIZONTAL SPACING</t>
  </si>
  <si>
    <t>10.10.1</t>
  </si>
  <si>
    <t>10.10.2</t>
  </si>
  <si>
    <t>30m x 2400mm high fence with 15m fence roll. 2.5mm wire diameter</t>
  </si>
  <si>
    <t>30m x 1800mm high fence with 15m fence roll. 2.5mm wire diameter</t>
  </si>
  <si>
    <t>30m x 1200mm high fence with 50m fence. 2.5mm wire diameter</t>
  </si>
  <si>
    <t>30m x 1200mm high fence with 50m fence. 3.15mm wire diameter</t>
  </si>
  <si>
    <t>30m x 1800mm high fence with 15m fence roll. 3.15mm wire diameter</t>
  </si>
  <si>
    <t>30m x 2400mm high fence with 15m fence roll. 3.15mm wire diameter</t>
  </si>
  <si>
    <t>30m x 1200mm high fence with 50m fence. 4mm wire diameter</t>
  </si>
  <si>
    <t>30m x 1800mm high fence with 15m fence roll. 4mm wire diameter</t>
  </si>
  <si>
    <t>30m x 2400mm high fence with 15m fence roll. 4mm wire diameter</t>
  </si>
  <si>
    <t>10.10.3</t>
  </si>
  <si>
    <t>10.10.4</t>
  </si>
  <si>
    <t>10.12.1</t>
  </si>
  <si>
    <t>Y-section Standard of 35 x 40mm</t>
  </si>
  <si>
    <t>T-Section Dropper of 13 x 15mm</t>
  </si>
  <si>
    <t>I-Section Standard of 20 x 40mm</t>
  </si>
  <si>
    <t xml:space="preserve"> T- Section Standard of 30 x 40mm</t>
  </si>
  <si>
    <t>Bell section standard of 35 x 30mm</t>
  </si>
  <si>
    <t>10.13.1</t>
  </si>
  <si>
    <t>10.13.2</t>
  </si>
  <si>
    <t>10.13.3</t>
  </si>
  <si>
    <t>10.13.4</t>
  </si>
  <si>
    <t>10.13.5</t>
  </si>
  <si>
    <t xml:space="preserve">1370mm High with 9 hole of 6mm diameter each. </t>
  </si>
  <si>
    <t>1830mm High with 7 hole of 6mm diameter each.</t>
  </si>
  <si>
    <t>1830mm High with 8 hole of 6mm diameter each.</t>
  </si>
  <si>
    <t>1830mm High with 9 hole of 6mm diameter each.</t>
  </si>
  <si>
    <t>2440mm High with 9 hole of 6mm diameter each.</t>
  </si>
  <si>
    <t>10.14.1</t>
  </si>
  <si>
    <t>10.14.2</t>
  </si>
  <si>
    <t>10.14.3</t>
  </si>
  <si>
    <t>10.14.4</t>
  </si>
  <si>
    <t>10.14.5</t>
  </si>
  <si>
    <t>10.14.6</t>
  </si>
  <si>
    <t>10.15.1</t>
  </si>
  <si>
    <t>Razor edged wire with a spacing of 150mm and 13m length</t>
  </si>
  <si>
    <t>High strain wire with a length of 1,650m</t>
  </si>
  <si>
    <t>Barbed wire of 125mm spacing and in lengths of 515m and 845m</t>
  </si>
  <si>
    <t>10.15.1.1</t>
  </si>
  <si>
    <t>10.15.3</t>
  </si>
  <si>
    <t>10.15.2.1</t>
  </si>
  <si>
    <t>10.15.2.2</t>
  </si>
  <si>
    <t>10.15.2.3</t>
  </si>
  <si>
    <t>10.15.3.1</t>
  </si>
  <si>
    <t>FBX face brick in common running bond to comply with SABS 227 and forming part of the structural work.</t>
  </si>
  <si>
    <t>FBA face brick in common running bond to comply with SABS 227 and forming part of the structural work.</t>
  </si>
  <si>
    <t>FBS face brick in common running bond to comply with SABS 227 and forming part of the structural work.</t>
  </si>
  <si>
    <t>FACEBRICK TYPE</t>
  </si>
  <si>
    <t>10.15.3.2</t>
  </si>
  <si>
    <t>10.15.3.3</t>
  </si>
  <si>
    <t>10.8.1.1</t>
  </si>
  <si>
    <t>10.8.1.2</t>
  </si>
  <si>
    <t>10.8.1.3</t>
  </si>
  <si>
    <t>10.8.1.4</t>
  </si>
  <si>
    <t>10.8.2.2</t>
  </si>
  <si>
    <t>10.8.2.3</t>
  </si>
  <si>
    <t>10.8.2.4</t>
  </si>
  <si>
    <t>10.8.3.1</t>
  </si>
  <si>
    <t>10.8.3.2</t>
  </si>
  <si>
    <t>10.8.3.3</t>
  </si>
  <si>
    <t>10.8.3.4</t>
  </si>
  <si>
    <t>10.8.4.2</t>
  </si>
  <si>
    <t>10.8.4.3</t>
  </si>
  <si>
    <t>10.8.4.4</t>
  </si>
  <si>
    <t>10.8.5.1</t>
  </si>
  <si>
    <t>10.8.5.2</t>
  </si>
  <si>
    <t>10.8.5.3</t>
  </si>
  <si>
    <t>10.8.5.4</t>
  </si>
  <si>
    <t>10.8.6.1</t>
  </si>
  <si>
    <t>10.8.6.2</t>
  </si>
  <si>
    <t>10.8.6.3</t>
  </si>
  <si>
    <t>10.8.6.4</t>
  </si>
  <si>
    <t>10.8.7.1</t>
  </si>
  <si>
    <t>10.8.7.2</t>
  </si>
  <si>
    <t>10.8.7.3</t>
  </si>
  <si>
    <t>10.8.7.4</t>
  </si>
  <si>
    <t>10.8.7.5</t>
  </si>
  <si>
    <t>10.8.7.6</t>
  </si>
  <si>
    <t>10.8.7.7</t>
  </si>
  <si>
    <t>10.8.7.8</t>
  </si>
  <si>
    <t>10.8.8</t>
  </si>
  <si>
    <t>10.8.8.1</t>
  </si>
  <si>
    <t>10.8.8.2</t>
  </si>
  <si>
    <t>10.8.8.3</t>
  </si>
  <si>
    <t>10.8.8.4</t>
  </si>
  <si>
    <t>10.8.8.5</t>
  </si>
  <si>
    <t>10.8.8.6</t>
  </si>
  <si>
    <t>10.8.8.7</t>
  </si>
  <si>
    <t>10.8.8.8</t>
  </si>
  <si>
    <t>10.9.1.1</t>
  </si>
  <si>
    <t>10.9.1.2</t>
  </si>
  <si>
    <t>10.9.1.3</t>
  </si>
  <si>
    <t>10.9.1.4</t>
  </si>
  <si>
    <t>10.9.2.1</t>
  </si>
  <si>
    <t>10.9.2.2</t>
  </si>
  <si>
    <t>10.9.2.3</t>
  </si>
  <si>
    <t>10.9.2.4</t>
  </si>
  <si>
    <t>10.9.3.1</t>
  </si>
  <si>
    <t>10.9.3.2</t>
  </si>
  <si>
    <t>10.9.3.3</t>
  </si>
  <si>
    <t>10.9.3.4</t>
  </si>
  <si>
    <t>10.9.4.1</t>
  </si>
  <si>
    <t>10.9.4.2</t>
  </si>
  <si>
    <t>10.9.4.3</t>
  </si>
  <si>
    <t>10.9.4.4</t>
  </si>
  <si>
    <t>10.11.1</t>
  </si>
  <si>
    <t>10.11.2</t>
  </si>
  <si>
    <t>10.11.3</t>
  </si>
  <si>
    <t>10.11.4</t>
  </si>
  <si>
    <t>10.11.5</t>
  </si>
  <si>
    <t>10.11.6</t>
  </si>
  <si>
    <t>10.11.7</t>
  </si>
  <si>
    <t>10.11.8</t>
  </si>
  <si>
    <t>10.11.9</t>
  </si>
  <si>
    <t>10.15.2</t>
  </si>
  <si>
    <t>LIMPOPO DEPARTMENT OF HEALTH - CONTRACT HEDP008/20/21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</si>
</sst>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R&quot;* #,##0.00_);_(&quot;R&quot;* \(#,##0.00\);_(&quot;R&quot;* &quot;-&quot;??_);_(@_)"/>
    <numFmt numFmtId="165" formatCode="0.0%"/>
    <numFmt numFmtId="166" formatCode="[$R-1C09]#,##0.00"/>
  </numFmts>
  <fonts count="39" x14ac:knownFonts="1">
    <font>
      <sz val="11"/>
      <color theme="1"/>
      <name val="Calibri"/>
      <family val="2"/>
      <scheme val="minor"/>
    </font>
    <font>
      <sz val="10"/>
      <color theme="1"/>
      <name val="Arial Narrow"/>
      <family val="2"/>
    </font>
    <font>
      <b/>
      <sz val="10"/>
      <color theme="1"/>
      <name val="Arial Narrow"/>
      <family val="2"/>
    </font>
    <font>
      <sz val="9"/>
      <name val="Arial Narrow"/>
      <family val="2"/>
    </font>
    <font>
      <b/>
      <sz val="12"/>
      <color theme="1"/>
      <name val="Arial Narrow"/>
      <family val="2"/>
    </font>
    <font>
      <sz val="8"/>
      <name val="Calibri"/>
      <family val="2"/>
      <scheme val="minor"/>
    </font>
    <font>
      <sz val="11"/>
      <color theme="1"/>
      <name val="Arial Narrow"/>
      <family val="2"/>
    </font>
    <font>
      <b/>
      <u/>
      <sz val="11"/>
      <color theme="1"/>
      <name val="Arial Narrow"/>
      <family val="2"/>
    </font>
    <font>
      <sz val="11"/>
      <color theme="1"/>
      <name val="Calibri"/>
      <family val="2"/>
      <scheme val="minor"/>
    </font>
    <font>
      <b/>
      <sz val="9"/>
      <color theme="1"/>
      <name val="Arial Narrow"/>
      <family val="2"/>
    </font>
    <font>
      <b/>
      <sz val="11"/>
      <name val="Arial Narrow"/>
      <family val="2"/>
    </font>
    <font>
      <sz val="9"/>
      <color theme="1"/>
      <name val="Arial Narrow"/>
      <family val="2"/>
    </font>
    <font>
      <b/>
      <sz val="9"/>
      <color rgb="FF0070C0"/>
      <name val="Arial Narrow"/>
      <family val="2"/>
    </font>
    <font>
      <b/>
      <sz val="11"/>
      <color theme="1"/>
      <name val="Arial Narrow"/>
      <family val="2"/>
    </font>
    <font>
      <i/>
      <sz val="9"/>
      <color theme="1"/>
      <name val="Arial Narrow"/>
      <family val="2"/>
    </font>
    <font>
      <b/>
      <sz val="12"/>
      <color theme="8" tint="-0.249977111117893"/>
      <name val="Arial Narrow"/>
      <family val="2"/>
    </font>
    <font>
      <b/>
      <u/>
      <sz val="12"/>
      <color theme="1"/>
      <name val="Arial Narrow"/>
      <family val="2"/>
    </font>
    <font>
      <b/>
      <sz val="11"/>
      <color theme="8" tint="-0.249977111117893"/>
      <name val="Arial Narrow"/>
      <family val="2"/>
    </font>
    <font>
      <b/>
      <sz val="12"/>
      <color theme="1"/>
      <name val="Arial Black"/>
      <family val="2"/>
    </font>
    <font>
      <b/>
      <sz val="11"/>
      <color theme="1"/>
      <name val="Arial Black"/>
      <family val="2"/>
    </font>
    <font>
      <b/>
      <u/>
      <sz val="9"/>
      <color theme="1"/>
      <name val="Arial Narrow"/>
      <family val="2"/>
    </font>
    <font>
      <b/>
      <u/>
      <sz val="9"/>
      <name val="Arial Narrow"/>
      <family val="2"/>
    </font>
    <font>
      <u/>
      <sz val="9"/>
      <color theme="1"/>
      <name val="Arial Narrow"/>
      <family val="2"/>
    </font>
    <font>
      <vertAlign val="superscript"/>
      <sz val="9"/>
      <color theme="1"/>
      <name val="Arial Narrow"/>
      <family val="2"/>
    </font>
    <font>
      <sz val="10"/>
      <name val="Courier"/>
      <family val="3"/>
    </font>
    <font>
      <sz val="11"/>
      <color indexed="8"/>
      <name val="Calibri"/>
      <family val="2"/>
    </font>
    <font>
      <b/>
      <sz val="9"/>
      <color theme="1"/>
      <name val="Arial"/>
      <family val="2"/>
    </font>
    <font>
      <sz val="11"/>
      <color theme="1"/>
      <name val="Arial"/>
      <family val="2"/>
    </font>
    <font>
      <i/>
      <sz val="9"/>
      <color theme="1"/>
      <name val="Arial"/>
      <family val="2"/>
    </font>
    <font>
      <b/>
      <sz val="11"/>
      <color theme="1"/>
      <name val="Arial"/>
      <family val="2"/>
    </font>
    <font>
      <b/>
      <sz val="12"/>
      <color theme="1"/>
      <name val="Arial"/>
      <family val="2"/>
    </font>
    <font>
      <sz val="10"/>
      <color theme="1"/>
      <name val="Arial"/>
      <family val="2"/>
    </font>
    <font>
      <b/>
      <sz val="10"/>
      <color rgb="FF000000"/>
      <name val="Arial"/>
      <family val="2"/>
    </font>
    <font>
      <sz val="10"/>
      <color rgb="FF000000"/>
      <name val="Arial"/>
      <family val="2"/>
    </font>
    <font>
      <b/>
      <sz val="12"/>
      <name val="Arial Narrow"/>
      <family val="2"/>
    </font>
    <font>
      <sz val="12"/>
      <color theme="1"/>
      <name val="Arial Narrow"/>
      <family val="2"/>
    </font>
    <font>
      <b/>
      <sz val="9"/>
      <name val="Arial Narrow"/>
      <family val="2"/>
    </font>
    <font>
      <b/>
      <u/>
      <sz val="11"/>
      <color theme="1" tint="0.249977111117893"/>
      <name val="Arial Narrow"/>
      <family val="2"/>
    </font>
    <font>
      <sz val="11"/>
      <color rgb="FF000000"/>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8" fillId="0" borderId="0"/>
    <xf numFmtId="0" fontId="24" fillId="0" borderId="0"/>
    <xf numFmtId="0" fontId="25" fillId="0" borderId="0"/>
  </cellStyleXfs>
  <cellXfs count="210">
    <xf numFmtId="0" fontId="0" fillId="0" borderId="0" xfId="0"/>
    <xf numFmtId="0" fontId="9" fillId="0" borderId="0" xfId="0" applyFont="1" applyAlignment="1">
      <alignment vertical="top"/>
    </xf>
    <xf numFmtId="0" fontId="2" fillId="0" borderId="0" xfId="0" applyFont="1" applyAlignment="1">
      <alignment horizontal="left" vertical="top"/>
    </xf>
    <xf numFmtId="0" fontId="2" fillId="0" borderId="0" xfId="0" applyFont="1" applyAlignment="1">
      <alignment vertical="top"/>
    </xf>
    <xf numFmtId="0" fontId="11" fillId="0" borderId="0" xfId="0" applyFont="1" applyAlignment="1">
      <alignment vertical="top"/>
    </xf>
    <xf numFmtId="0" fontId="12" fillId="0" borderId="0" xfId="0" applyFont="1" applyAlignment="1">
      <alignment vertical="top"/>
    </xf>
    <xf numFmtId="0" fontId="13" fillId="0" borderId="0" xfId="0" applyFont="1" applyAlignment="1">
      <alignment vertical="top"/>
    </xf>
    <xf numFmtId="0" fontId="13" fillId="0" borderId="0" xfId="0" applyFont="1" applyAlignment="1">
      <alignment vertical="top" wrapText="1"/>
    </xf>
    <xf numFmtId="0" fontId="13" fillId="0" borderId="0" xfId="0" applyFont="1" applyAlignment="1">
      <alignment horizontal="left" vertical="top"/>
    </xf>
    <xf numFmtId="0" fontId="6" fillId="0" borderId="0" xfId="0" applyFont="1" applyBorder="1" applyAlignment="1">
      <alignment vertical="top"/>
    </xf>
    <xf numFmtId="0" fontId="6" fillId="0" borderId="0" xfId="0" applyFont="1" applyBorder="1" applyAlignment="1">
      <alignment vertical="top" wrapText="1"/>
    </xf>
    <xf numFmtId="0" fontId="7" fillId="0" borderId="0" xfId="0" applyFont="1" applyBorder="1" applyAlignment="1">
      <alignment vertical="top" wrapText="1"/>
    </xf>
    <xf numFmtId="0" fontId="13" fillId="0" borderId="0" xfId="0" applyFont="1" applyBorder="1" applyAlignment="1">
      <alignment vertical="top" wrapText="1"/>
    </xf>
    <xf numFmtId="0" fontId="17" fillId="0" borderId="4" xfId="0" applyFont="1" applyBorder="1" applyAlignment="1">
      <alignment vertical="top" wrapText="1"/>
    </xf>
    <xf numFmtId="0" fontId="9" fillId="0" borderId="3" xfId="0" applyFont="1" applyBorder="1" applyAlignment="1">
      <alignment horizontal="center" vertical="top"/>
    </xf>
    <xf numFmtId="0" fontId="18" fillId="2" borderId="6" xfId="0" applyFont="1" applyFill="1" applyBorder="1" applyAlignment="1">
      <alignment horizontal="right" vertical="top"/>
    </xf>
    <xf numFmtId="0" fontId="19" fillId="2" borderId="4" xfId="0" applyFont="1" applyFill="1" applyBorder="1" applyAlignment="1">
      <alignment horizontal="left" vertical="top"/>
    </xf>
    <xf numFmtId="0" fontId="19" fillId="2" borderId="6" xfId="0" applyFont="1" applyFill="1" applyBorder="1" applyAlignment="1">
      <alignment vertical="top" wrapText="1"/>
    </xf>
    <xf numFmtId="0" fontId="11" fillId="0" borderId="7" xfId="0" applyFont="1" applyBorder="1" applyAlignment="1">
      <alignment vertical="top"/>
    </xf>
    <xf numFmtId="0" fontId="3" fillId="0" borderId="0" xfId="0" applyFont="1" applyAlignment="1">
      <alignment horizontal="right" vertical="top"/>
    </xf>
    <xf numFmtId="0" fontId="11" fillId="0" borderId="0" xfId="0" applyFont="1" applyAlignment="1">
      <alignment horizontal="left" vertical="top"/>
    </xf>
    <xf numFmtId="0" fontId="11" fillId="0" borderId="9" xfId="0" applyFont="1" applyBorder="1" applyAlignment="1">
      <alignment vertical="top" wrapText="1"/>
    </xf>
    <xf numFmtId="0" fontId="11" fillId="0" borderId="7" xfId="0" applyFont="1" applyBorder="1" applyAlignment="1">
      <alignment vertical="top" wrapText="1"/>
    </xf>
    <xf numFmtId="0" fontId="11" fillId="0" borderId="0" xfId="0" applyFont="1" applyAlignment="1">
      <alignment vertical="top" wrapText="1"/>
    </xf>
    <xf numFmtId="0" fontId="11" fillId="0" borderId="8" xfId="0" applyFont="1" applyBorder="1" applyAlignment="1">
      <alignment horizontal="left" vertical="top" wrapText="1"/>
    </xf>
    <xf numFmtId="0" fontId="21" fillId="0" borderId="7" xfId="0" applyFont="1" applyBorder="1" applyAlignment="1">
      <alignment vertical="top" wrapText="1"/>
    </xf>
    <xf numFmtId="0" fontId="3" fillId="0" borderId="8" xfId="0" applyFont="1" applyBorder="1" applyAlignment="1">
      <alignment horizontal="left" vertical="top"/>
    </xf>
    <xf numFmtId="0" fontId="11" fillId="0" borderId="10" xfId="0" applyFont="1" applyBorder="1" applyAlignment="1">
      <alignment vertical="top" wrapText="1"/>
    </xf>
    <xf numFmtId="0" fontId="19" fillId="2" borderId="1" xfId="0" applyFont="1" applyFill="1" applyBorder="1" applyAlignment="1">
      <alignment horizontal="right" vertical="top" wrapText="1"/>
    </xf>
    <xf numFmtId="0" fontId="19" fillId="2" borderId="5" xfId="0" applyFont="1" applyFill="1" applyBorder="1" applyAlignment="1">
      <alignment horizontal="left" vertical="top" wrapText="1"/>
    </xf>
    <xf numFmtId="0" fontId="19" fillId="2" borderId="2" xfId="0" applyFont="1" applyFill="1" applyBorder="1" applyAlignment="1">
      <alignment vertical="top" wrapText="1"/>
    </xf>
    <xf numFmtId="0" fontId="11" fillId="0" borderId="13" xfId="0" applyFont="1" applyBorder="1" applyAlignment="1">
      <alignment horizontal="left" vertical="top"/>
    </xf>
    <xf numFmtId="0" fontId="9" fillId="0" borderId="13" xfId="0" applyFont="1" applyBorder="1" applyAlignment="1">
      <alignment horizontal="left" vertical="top"/>
    </xf>
    <xf numFmtId="0" fontId="9" fillId="0" borderId="8" xfId="0" applyFont="1" applyBorder="1" applyAlignment="1">
      <alignment horizontal="left" vertical="top"/>
    </xf>
    <xf numFmtId="0" fontId="9" fillId="0" borderId="8" xfId="0" applyFont="1" applyBorder="1" applyAlignment="1">
      <alignment horizontal="left" vertical="top" wrapText="1"/>
    </xf>
    <xf numFmtId="0" fontId="11" fillId="0" borderId="8" xfId="0" applyFont="1" applyBorder="1" applyAlignment="1">
      <alignment horizontal="left" vertical="top"/>
    </xf>
    <xf numFmtId="0" fontId="11" fillId="0" borderId="8" xfId="0" quotePrefix="1"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vertical="top"/>
    </xf>
    <xf numFmtId="0" fontId="3" fillId="0" borderId="12" xfId="0" applyFont="1" applyBorder="1" applyAlignment="1">
      <alignment horizontal="left" vertical="top"/>
    </xf>
    <xf numFmtId="0" fontId="11" fillId="0" borderId="12" xfId="0" applyFont="1" applyBorder="1" applyAlignment="1">
      <alignment horizontal="left" vertical="top" wrapText="1"/>
    </xf>
    <xf numFmtId="0" fontId="9" fillId="0" borderId="13" xfId="0" applyFont="1" applyBorder="1" applyAlignment="1">
      <alignment horizontal="left" vertical="top" wrapText="1"/>
    </xf>
    <xf numFmtId="0" fontId="22" fillId="0" borderId="8" xfId="0" applyFont="1" applyBorder="1" applyAlignment="1">
      <alignment horizontal="left" vertical="top" wrapText="1"/>
    </xf>
    <xf numFmtId="0" fontId="11" fillId="0" borderId="12" xfId="0" applyFont="1" applyBorder="1" applyAlignment="1">
      <alignment horizontal="left" vertical="top"/>
    </xf>
    <xf numFmtId="0" fontId="3" fillId="0" borderId="13" xfId="2" applyFont="1" applyBorder="1" applyAlignment="1">
      <alignment horizontal="left" vertical="top"/>
    </xf>
    <xf numFmtId="49" fontId="3" fillId="0" borderId="14" xfId="2" applyNumberFormat="1" applyFont="1" applyBorder="1" applyAlignment="1">
      <alignment vertical="top"/>
    </xf>
    <xf numFmtId="0" fontId="3" fillId="0" borderId="8" xfId="2" applyFont="1" applyBorder="1" applyAlignment="1">
      <alignment horizontal="left" vertical="top"/>
    </xf>
    <xf numFmtId="49" fontId="3" fillId="0" borderId="7" xfId="2" applyNumberFormat="1" applyFont="1" applyBorder="1" applyAlignment="1">
      <alignment vertical="top" wrapText="1"/>
    </xf>
    <xf numFmtId="49" fontId="3" fillId="0" borderId="11" xfId="2" applyNumberFormat="1" applyFont="1" applyBorder="1" applyAlignment="1">
      <alignment vertical="top" wrapText="1"/>
    </xf>
    <xf numFmtId="0" fontId="3" fillId="0" borderId="1" xfId="0" applyFont="1" applyBorder="1" applyAlignment="1">
      <alignment horizontal="right" vertical="top"/>
    </xf>
    <xf numFmtId="0" fontId="3" fillId="0" borderId="2" xfId="2" applyFont="1" applyBorder="1" applyAlignment="1">
      <alignment horizontal="left" vertical="top"/>
    </xf>
    <xf numFmtId="49" fontId="3" fillId="0" borderId="3" xfId="2" applyNumberFormat="1" applyFont="1" applyBorder="1" applyAlignment="1">
      <alignment vertical="top" wrapText="1"/>
    </xf>
    <xf numFmtId="0" fontId="11" fillId="0" borderId="3" xfId="0" applyFont="1" applyBorder="1" applyAlignment="1">
      <alignment vertical="top" wrapText="1"/>
    </xf>
    <xf numFmtId="0" fontId="26" fillId="0" borderId="0" xfId="0" applyFont="1" applyAlignment="1">
      <alignment horizontal="left" vertical="top"/>
    </xf>
    <xf numFmtId="0" fontId="13" fillId="0" borderId="0" xfId="0" applyFont="1" applyAlignment="1">
      <alignment horizontal="right" vertical="top"/>
    </xf>
    <xf numFmtId="0" fontId="26" fillId="0" borderId="0" xfId="0" applyFont="1" applyAlignment="1">
      <alignment vertical="top"/>
    </xf>
    <xf numFmtId="0" fontId="27" fillId="0" borderId="0" xfId="0" applyFont="1" applyAlignment="1">
      <alignment vertical="top"/>
    </xf>
    <xf numFmtId="17" fontId="28" fillId="0" borderId="0" xfId="0" quotePrefix="1" applyNumberFormat="1" applyFont="1" applyAlignment="1">
      <alignment horizontal="right" vertical="top"/>
    </xf>
    <xf numFmtId="0" fontId="29" fillId="0" borderId="0" xfId="0" applyFont="1" applyAlignment="1">
      <alignment horizontal="left" vertical="top"/>
    </xf>
    <xf numFmtId="0" fontId="30" fillId="0" borderId="0" xfId="0" applyFont="1" applyAlignment="1">
      <alignment horizontal="left" vertical="top"/>
    </xf>
    <xf numFmtId="0" fontId="30" fillId="0" borderId="0" xfId="0" applyFont="1" applyAlignment="1">
      <alignment vertical="top" wrapText="1"/>
    </xf>
    <xf numFmtId="0" fontId="28" fillId="0" borderId="0" xfId="0" quotePrefix="1" applyFont="1" applyAlignment="1">
      <alignment vertical="top"/>
    </xf>
    <xf numFmtId="0" fontId="0" fillId="0" borderId="0" xfId="0" applyAlignment="1">
      <alignment vertical="top"/>
    </xf>
    <xf numFmtId="0" fontId="32" fillId="0" borderId="1" xfId="0" applyFont="1" applyBorder="1" applyAlignment="1">
      <alignment horizontal="center" vertical="top" wrapText="1"/>
    </xf>
    <xf numFmtId="0" fontId="32" fillId="0" borderId="1" xfId="0" applyFont="1" applyBorder="1" applyAlignment="1">
      <alignment horizontal="center" vertical="top"/>
    </xf>
    <xf numFmtId="0" fontId="32" fillId="0" borderId="2" xfId="0" applyFont="1" applyBorder="1" applyAlignment="1">
      <alignment horizontal="center" vertical="top"/>
    </xf>
    <xf numFmtId="0" fontId="33" fillId="0" borderId="10" xfId="0" applyFont="1" applyBorder="1" applyAlignment="1">
      <alignment horizontal="center" vertical="top" wrapText="1"/>
    </xf>
    <xf numFmtId="0" fontId="33" fillId="0" borderId="10" xfId="0" applyFont="1" applyBorder="1" applyAlignment="1">
      <alignment vertical="top"/>
    </xf>
    <xf numFmtId="0" fontId="33" fillId="0" borderId="8" xfId="0" applyFont="1" applyBorder="1" applyAlignment="1">
      <alignment vertical="top"/>
    </xf>
    <xf numFmtId="0" fontId="33" fillId="0" borderId="6" xfId="0" applyFont="1" applyBorder="1" applyAlignment="1">
      <alignment horizontal="center" vertical="top"/>
    </xf>
    <xf numFmtId="0" fontId="33" fillId="0" borderId="6" xfId="0" applyFont="1" applyBorder="1" applyAlignment="1">
      <alignment vertical="top"/>
    </xf>
    <xf numFmtId="0" fontId="33" fillId="0" borderId="12" xfId="0" applyFont="1" applyBorder="1" applyAlignment="1">
      <alignment vertical="top"/>
    </xf>
    <xf numFmtId="0" fontId="13" fillId="0" borderId="3" xfId="1" applyFont="1" applyBorder="1" applyAlignment="1">
      <alignment horizontal="center" vertical="top"/>
    </xf>
    <xf numFmtId="0" fontId="13" fillId="0" borderId="3" xfId="1" applyFont="1" applyBorder="1" applyAlignment="1">
      <alignment horizontal="center" vertical="top" wrapText="1"/>
    </xf>
    <xf numFmtId="0" fontId="13" fillId="0" borderId="2" xfId="1" applyFont="1" applyBorder="1" applyAlignment="1">
      <alignment horizontal="center" vertical="top"/>
    </xf>
    <xf numFmtId="0" fontId="6" fillId="0" borderId="8" xfId="0" applyFont="1" applyBorder="1" applyAlignment="1">
      <alignment vertical="top"/>
    </xf>
    <xf numFmtId="0" fontId="4" fillId="4" borderId="0" xfId="1" applyFont="1" applyFill="1" applyBorder="1" applyAlignment="1">
      <alignment horizontal="right" wrapText="1"/>
    </xf>
    <xf numFmtId="0" fontId="35" fillId="0" borderId="0" xfId="0" applyFont="1" applyBorder="1" applyAlignment="1">
      <alignment vertical="top"/>
    </xf>
    <xf numFmtId="0" fontId="6" fillId="0" borderId="7" xfId="0" applyFont="1" applyBorder="1" applyAlignment="1">
      <alignment vertical="top" wrapText="1"/>
    </xf>
    <xf numFmtId="0" fontId="6" fillId="0" borderId="7" xfId="0" applyFont="1" applyBorder="1" applyAlignment="1">
      <alignment vertical="top"/>
    </xf>
    <xf numFmtId="0" fontId="4" fillId="4" borderId="0" xfId="0" applyFont="1" applyFill="1" applyBorder="1" applyAlignment="1">
      <alignment horizontal="right" vertical="top"/>
    </xf>
    <xf numFmtId="0" fontId="7" fillId="0" borderId="7" xfId="0" applyFont="1" applyBorder="1" applyAlignment="1">
      <alignment vertical="top" wrapText="1"/>
    </xf>
    <xf numFmtId="0" fontId="35" fillId="4" borderId="7" xfId="0" applyFont="1" applyFill="1" applyBorder="1" applyAlignment="1">
      <alignment vertical="top"/>
    </xf>
    <xf numFmtId="0" fontId="3" fillId="0" borderId="7" xfId="0" applyFont="1" applyBorder="1" applyAlignment="1">
      <alignment horizontal="center" vertical="top"/>
    </xf>
    <xf numFmtId="0" fontId="11" fillId="0" borderId="0" xfId="0" applyFont="1" applyBorder="1" applyAlignment="1">
      <alignment vertical="top"/>
    </xf>
    <xf numFmtId="0" fontId="11" fillId="0" borderId="8" xfId="0" applyFont="1" applyBorder="1" applyAlignment="1">
      <alignment vertical="top"/>
    </xf>
    <xf numFmtId="0" fontId="11" fillId="4" borderId="7" xfId="0" applyFont="1" applyFill="1" applyBorder="1" applyAlignment="1">
      <alignment vertical="top"/>
    </xf>
    <xf numFmtId="0" fontId="1" fillId="0" borderId="0" xfId="1" applyFont="1" applyBorder="1" applyAlignment="1">
      <alignment horizontal="right" wrapText="1"/>
    </xf>
    <xf numFmtId="0" fontId="1" fillId="0" borderId="7" xfId="0" applyFont="1" applyBorder="1" applyAlignment="1">
      <alignment vertical="top" wrapText="1"/>
    </xf>
    <xf numFmtId="0" fontId="13" fillId="0" borderId="0" xfId="0" applyFont="1" applyFill="1" applyBorder="1" applyAlignment="1">
      <alignment horizontal="right" vertical="top"/>
    </xf>
    <xf numFmtId="0" fontId="13" fillId="0" borderId="7" xfId="0" applyFont="1" applyBorder="1" applyAlignment="1">
      <alignment vertical="top" wrapText="1"/>
    </xf>
    <xf numFmtId="0" fontId="13" fillId="4" borderId="0" xfId="0" applyFont="1" applyFill="1" applyBorder="1" applyAlignment="1">
      <alignment vertical="top"/>
    </xf>
    <xf numFmtId="0" fontId="13" fillId="0" borderId="0" xfId="0" applyFont="1" applyFill="1" applyBorder="1" applyAlignment="1">
      <alignment vertical="top"/>
    </xf>
    <xf numFmtId="0" fontId="16" fillId="4" borderId="7" xfId="0" applyFont="1" applyFill="1" applyBorder="1" applyAlignment="1">
      <alignment vertical="top" wrapText="1"/>
    </xf>
    <xf numFmtId="0" fontId="4" fillId="0" borderId="7" xfId="0" applyFont="1" applyFill="1" applyBorder="1" applyAlignment="1">
      <alignment vertical="top" wrapText="1"/>
    </xf>
    <xf numFmtId="0" fontId="6" fillId="4" borderId="7" xfId="0" applyFont="1" applyFill="1" applyBorder="1" applyAlignment="1">
      <alignment vertical="top"/>
    </xf>
    <xf numFmtId="0" fontId="6" fillId="0" borderId="7" xfId="0" applyFont="1" applyFill="1" applyBorder="1" applyAlignment="1">
      <alignment vertical="top"/>
    </xf>
    <xf numFmtId="0" fontId="11" fillId="0" borderId="7" xfId="0" applyFont="1" applyFill="1" applyBorder="1" applyAlignment="1">
      <alignment vertical="top"/>
    </xf>
    <xf numFmtId="0" fontId="13" fillId="0" borderId="0" xfId="0" applyFont="1" applyBorder="1" applyAlignment="1">
      <alignment vertical="top"/>
    </xf>
    <xf numFmtId="0" fontId="13" fillId="0" borderId="7" xfId="0" applyFont="1" applyBorder="1" applyAlignment="1">
      <alignment vertical="top"/>
    </xf>
    <xf numFmtId="0" fontId="9" fillId="0" borderId="7" xfId="0" applyFont="1" applyBorder="1" applyAlignment="1">
      <alignment vertical="top"/>
    </xf>
    <xf numFmtId="0" fontId="36" fillId="0" borderId="7" xfId="0" applyFont="1" applyBorder="1" applyAlignment="1">
      <alignment horizontal="center" vertical="top"/>
    </xf>
    <xf numFmtId="0" fontId="13" fillId="0" borderId="7" xfId="0" applyFont="1" applyFill="1" applyBorder="1" applyAlignment="1">
      <alignment vertical="top"/>
    </xf>
    <xf numFmtId="0" fontId="9" fillId="0" borderId="7" xfId="0" applyFont="1" applyFill="1" applyBorder="1" applyAlignment="1">
      <alignment vertical="top"/>
    </xf>
    <xf numFmtId="0" fontId="4" fillId="0" borderId="7" xfId="0" applyFont="1" applyBorder="1" applyAlignment="1">
      <alignment horizontal="left" vertical="top" wrapText="1"/>
    </xf>
    <xf numFmtId="0" fontId="4" fillId="0" borderId="7" xfId="0" applyFont="1" applyBorder="1" applyAlignment="1">
      <alignment wrapText="1"/>
    </xf>
    <xf numFmtId="0" fontId="7" fillId="0" borderId="7" xfId="0" applyFont="1" applyBorder="1" applyAlignment="1">
      <alignment horizontal="left" vertical="center" wrapText="1"/>
    </xf>
    <xf numFmtId="0" fontId="37" fillId="0" borderId="0" xfId="0" applyFont="1" applyBorder="1" applyAlignment="1">
      <alignment vertical="top"/>
    </xf>
    <xf numFmtId="0" fontId="4" fillId="5" borderId="0" xfId="1" applyFont="1" applyFill="1" applyBorder="1" applyAlignment="1">
      <alignment horizontal="right" wrapText="1"/>
    </xf>
    <xf numFmtId="0" fontId="16" fillId="5" borderId="7" xfId="0" applyFont="1" applyFill="1" applyBorder="1"/>
    <xf numFmtId="0" fontId="4" fillId="5" borderId="7" xfId="1" applyFont="1" applyFill="1" applyBorder="1" applyAlignment="1">
      <alignment horizontal="center" vertical="top" wrapText="1"/>
    </xf>
    <xf numFmtId="0" fontId="9" fillId="5" borderId="7" xfId="1" applyFont="1" applyFill="1" applyBorder="1" applyAlignment="1">
      <alignment horizontal="center" vertical="top"/>
    </xf>
    <xf numFmtId="0" fontId="13" fillId="4" borderId="8" xfId="1" applyFont="1" applyFill="1" applyBorder="1" applyAlignment="1">
      <alignment horizontal="center" vertical="top"/>
    </xf>
    <xf numFmtId="0" fontId="7" fillId="4" borderId="13" xfId="1" applyFont="1" applyFill="1" applyBorder="1" applyAlignment="1">
      <alignment horizontal="left" vertical="top"/>
    </xf>
    <xf numFmtId="0" fontId="13" fillId="4" borderId="14" xfId="1" applyFont="1" applyFill="1" applyBorder="1" applyAlignment="1">
      <alignment horizontal="center" vertical="top" wrapText="1"/>
    </xf>
    <xf numFmtId="0" fontId="13" fillId="4" borderId="14" xfId="1" applyFont="1" applyFill="1" applyBorder="1" applyAlignment="1">
      <alignment horizontal="center" vertical="top"/>
    </xf>
    <xf numFmtId="0" fontId="6" fillId="0" borderId="8" xfId="0" applyFont="1" applyBorder="1" applyAlignment="1">
      <alignment horizontal="left" vertical="top"/>
    </xf>
    <xf numFmtId="0" fontId="13" fillId="0" borderId="0" xfId="0" applyFont="1" applyBorder="1"/>
    <xf numFmtId="0" fontId="7" fillId="0" borderId="0" xfId="0" applyFont="1" applyBorder="1" applyAlignment="1">
      <alignment horizontal="justify" vertical="center" wrapText="1"/>
    </xf>
    <xf numFmtId="2" fontId="7" fillId="0" borderId="0" xfId="0" applyNumberFormat="1" applyFont="1" applyBorder="1" applyAlignment="1">
      <alignment horizontal="justify" vertical="center" wrapText="1"/>
    </xf>
    <xf numFmtId="0" fontId="7" fillId="0" borderId="10" xfId="0" applyFont="1" applyBorder="1" applyAlignment="1">
      <alignment vertical="top" wrapText="1"/>
    </xf>
    <xf numFmtId="0" fontId="6" fillId="0" borderId="10" xfId="0" applyFont="1" applyBorder="1" applyAlignment="1">
      <alignment vertical="top" wrapText="1"/>
    </xf>
    <xf numFmtId="0" fontId="13" fillId="0" borderId="10" xfId="0" applyFont="1" applyBorder="1" applyAlignment="1">
      <alignment vertical="top" wrapText="1"/>
    </xf>
    <xf numFmtId="0" fontId="13" fillId="0" borderId="10" xfId="0" applyFont="1" applyBorder="1"/>
    <xf numFmtId="0" fontId="6" fillId="0" borderId="10" xfId="0" applyFont="1" applyBorder="1" applyAlignment="1">
      <alignment horizontal="justify" vertical="center" wrapText="1"/>
    </xf>
    <xf numFmtId="0" fontId="6" fillId="0" borderId="0" xfId="0" applyFont="1" applyBorder="1" applyAlignment="1">
      <alignment horizontal="left" vertical="top"/>
    </xf>
    <xf numFmtId="0" fontId="15" fillId="0" borderId="4" xfId="0" applyFont="1" applyBorder="1" applyAlignment="1">
      <alignment horizontal="left" vertical="top" wrapText="1"/>
    </xf>
    <xf numFmtId="0" fontId="1" fillId="0" borderId="8" xfId="0" applyFont="1" applyBorder="1" applyAlignment="1">
      <alignment horizontal="left" vertical="top"/>
    </xf>
    <xf numFmtId="0" fontId="4" fillId="4" borderId="8" xfId="0" applyFont="1" applyFill="1" applyBorder="1" applyAlignment="1">
      <alignment horizontal="left" vertical="top"/>
    </xf>
    <xf numFmtId="0" fontId="13" fillId="0" borderId="8" xfId="0" applyFont="1" applyBorder="1" applyAlignment="1">
      <alignment horizontal="left" vertical="top"/>
    </xf>
    <xf numFmtId="0" fontId="13" fillId="4" borderId="8" xfId="0" applyFont="1" applyFill="1" applyBorder="1" applyAlignment="1">
      <alignment horizontal="left" vertical="top"/>
    </xf>
    <xf numFmtId="0" fontId="13" fillId="0" borderId="8" xfId="0" applyFont="1" applyFill="1" applyBorder="1" applyAlignment="1">
      <alignment horizontal="left" vertical="top"/>
    </xf>
    <xf numFmtId="2" fontId="13" fillId="0" borderId="8" xfId="0" applyNumberFormat="1" applyFont="1" applyBorder="1" applyAlignment="1">
      <alignment horizontal="left" vertical="top"/>
    </xf>
    <xf numFmtId="0" fontId="6" fillId="0" borderId="0" xfId="0" applyFont="1" applyAlignment="1">
      <alignment wrapText="1"/>
    </xf>
    <xf numFmtId="0" fontId="38"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xf numFmtId="0" fontId="6" fillId="4" borderId="0" xfId="0" applyFont="1" applyFill="1" applyBorder="1" applyAlignment="1">
      <alignment vertical="top"/>
    </xf>
    <xf numFmtId="0" fontId="6" fillId="4" borderId="8" xfId="0" applyFont="1" applyFill="1" applyBorder="1" applyAlignment="1">
      <alignment horizontal="left" vertical="top"/>
    </xf>
    <xf numFmtId="0" fontId="13" fillId="4" borderId="0" xfId="0" applyFont="1" applyFill="1" applyBorder="1" applyAlignment="1">
      <alignment wrapText="1"/>
    </xf>
    <xf numFmtId="0" fontId="7" fillId="4" borderId="7" xfId="0" applyFont="1" applyFill="1" applyBorder="1" applyAlignment="1">
      <alignment vertical="top"/>
    </xf>
    <xf numFmtId="0" fontId="13" fillId="4" borderId="0" xfId="0" applyFont="1" applyFill="1" applyBorder="1"/>
    <xf numFmtId="0" fontId="13" fillId="4" borderId="0" xfId="0" applyFont="1" applyFill="1" applyBorder="1" applyAlignment="1">
      <alignment vertical="top" wrapText="1"/>
    </xf>
    <xf numFmtId="0" fontId="6" fillId="0" borderId="11" xfId="0" applyFont="1" applyBorder="1" applyAlignment="1">
      <alignment vertical="top"/>
    </xf>
    <xf numFmtId="0" fontId="6" fillId="0" borderId="4" xfId="0" applyFont="1" applyBorder="1" applyAlignment="1">
      <alignment vertical="top"/>
    </xf>
    <xf numFmtId="0" fontId="6" fillId="0" borderId="4" xfId="0" applyFont="1" applyBorder="1" applyAlignment="1">
      <alignment horizontal="left" vertical="top"/>
    </xf>
    <xf numFmtId="0" fontId="6" fillId="0" borderId="11" xfId="0" applyFont="1" applyBorder="1" applyAlignment="1">
      <alignment vertical="top" wrapText="1"/>
    </xf>
    <xf numFmtId="0" fontId="11" fillId="0" borderId="11" xfId="0" applyFont="1" applyBorder="1" applyAlignment="1">
      <alignment vertical="top"/>
    </xf>
    <xf numFmtId="0" fontId="1" fillId="5" borderId="7" xfId="0" applyFont="1" applyFill="1" applyBorder="1" applyAlignment="1">
      <alignment vertical="top" wrapText="1"/>
    </xf>
    <xf numFmtId="0" fontId="4" fillId="5" borderId="8" xfId="1" applyFont="1" applyFill="1" applyBorder="1" applyAlignment="1">
      <alignment horizontal="right" wrapText="1"/>
    </xf>
    <xf numFmtId="0" fontId="9" fillId="0" borderId="0" xfId="0" applyFont="1" applyAlignment="1" applyProtection="1">
      <alignment horizontal="right" vertical="top"/>
      <protection locked="0"/>
    </xf>
    <xf numFmtId="17" fontId="14" fillId="0" borderId="0" xfId="0" applyNumberFormat="1" applyFont="1" applyAlignment="1" applyProtection="1">
      <alignment horizontal="right" vertical="top"/>
      <protection locked="0"/>
    </xf>
    <xf numFmtId="0" fontId="2" fillId="0" borderId="0" xfId="0" applyFont="1" applyAlignment="1" applyProtection="1">
      <alignment horizontal="center" vertical="top"/>
      <protection locked="0"/>
    </xf>
    <xf numFmtId="9" fontId="10" fillId="0" borderId="3" xfId="0" applyNumberFormat="1" applyFont="1" applyBorder="1" applyAlignment="1" applyProtection="1">
      <alignment horizontal="center" vertical="top" wrapText="1"/>
      <protection locked="0"/>
    </xf>
    <xf numFmtId="0" fontId="11" fillId="0" borderId="7" xfId="0" applyFont="1" applyBorder="1" applyAlignment="1" applyProtection="1">
      <alignment vertical="top"/>
      <protection locked="0"/>
    </xf>
    <xf numFmtId="164" fontId="11" fillId="0" borderId="11" xfId="0" applyNumberFormat="1" applyFont="1" applyBorder="1" applyAlignment="1" applyProtection="1">
      <alignment vertical="top"/>
      <protection locked="0"/>
    </xf>
    <xf numFmtId="165" fontId="11" fillId="0" borderId="7" xfId="0" applyNumberFormat="1" applyFont="1" applyBorder="1" applyAlignment="1" applyProtection="1">
      <alignment vertical="top" wrapText="1"/>
      <protection locked="0"/>
    </xf>
    <xf numFmtId="164" fontId="11" fillId="0" borderId="7" xfId="0" applyNumberFormat="1" applyFont="1" applyBorder="1" applyAlignment="1" applyProtection="1">
      <alignment vertical="top"/>
      <protection locked="0"/>
    </xf>
    <xf numFmtId="164" fontId="11" fillId="0" borderId="14" xfId="0" applyNumberFormat="1" applyFont="1" applyBorder="1" applyAlignment="1" applyProtection="1">
      <alignment vertical="top"/>
      <protection locked="0"/>
    </xf>
    <xf numFmtId="164" fontId="11" fillId="0" borderId="3" xfId="0" applyNumberFormat="1" applyFont="1" applyBorder="1" applyAlignment="1" applyProtection="1">
      <alignment vertical="top"/>
      <protection locked="0"/>
    </xf>
    <xf numFmtId="0" fontId="11" fillId="0" borderId="3" xfId="0" applyFont="1" applyBorder="1" applyAlignment="1" applyProtection="1">
      <alignment vertical="top"/>
      <protection locked="0"/>
    </xf>
    <xf numFmtId="0" fontId="11" fillId="0" borderId="0" xfId="0" applyFont="1" applyAlignment="1" applyProtection="1">
      <alignment vertical="top"/>
      <protection locked="0"/>
    </xf>
    <xf numFmtId="0" fontId="31" fillId="3" borderId="1" xfId="0" quotePrefix="1" applyFont="1" applyFill="1" applyBorder="1" applyAlignment="1">
      <alignment horizontal="center" vertical="top" wrapText="1"/>
    </xf>
    <xf numFmtId="0" fontId="31" fillId="3" borderId="5" xfId="0" quotePrefix="1" applyFont="1" applyFill="1" applyBorder="1" applyAlignment="1">
      <alignment horizontal="center" vertical="top" wrapText="1"/>
    </xf>
    <xf numFmtId="0" fontId="31" fillId="3" borderId="2" xfId="0" quotePrefix="1" applyFont="1" applyFill="1" applyBorder="1" applyAlignment="1">
      <alignment horizontal="center" vertical="top" wrapText="1"/>
    </xf>
    <xf numFmtId="0" fontId="9" fillId="0" borderId="1" xfId="0" applyFont="1" applyBorder="1" applyAlignment="1">
      <alignment horizontal="center" vertical="top" wrapText="1"/>
    </xf>
    <xf numFmtId="0" fontId="9" fillId="0" borderId="2" xfId="0" applyFont="1" applyBorder="1" applyAlignment="1">
      <alignment horizontal="center" vertical="top"/>
    </xf>
    <xf numFmtId="0" fontId="6" fillId="0" borderId="0" xfId="0" applyFont="1" applyBorder="1" applyAlignment="1">
      <alignment horizontal="center" vertical="top"/>
    </xf>
    <xf numFmtId="0" fontId="6" fillId="0" borderId="8" xfId="0" applyFont="1" applyBorder="1" applyAlignment="1">
      <alignment horizontal="center" vertical="top"/>
    </xf>
    <xf numFmtId="0" fontId="13" fillId="0" borderId="1" xfId="1" applyFont="1" applyBorder="1" applyAlignment="1">
      <alignment horizontal="center" vertical="top" wrapText="1"/>
    </xf>
    <xf numFmtId="0" fontId="13" fillId="0" borderId="2" xfId="1" applyFont="1" applyBorder="1" applyAlignment="1">
      <alignment horizontal="center" vertical="top"/>
    </xf>
    <xf numFmtId="0" fontId="9" fillId="0" borderId="3" xfId="0" applyFont="1" applyBorder="1" applyAlignment="1" applyProtection="1">
      <alignment horizontal="center" vertical="top" wrapText="1"/>
      <protection locked="0"/>
    </xf>
    <xf numFmtId="0" fontId="9" fillId="0" borderId="3" xfId="0" applyFont="1" applyBorder="1" applyAlignment="1" applyProtection="1">
      <alignment horizontal="center" vertical="top"/>
      <protection locked="0"/>
    </xf>
    <xf numFmtId="0" fontId="11" fillId="0" borderId="7" xfId="0" applyFont="1" applyBorder="1" applyAlignment="1" applyProtection="1">
      <alignment horizontal="center" vertical="top" wrapText="1"/>
      <protection locked="0"/>
    </xf>
    <xf numFmtId="0" fontId="11" fillId="0" borderId="8" xfId="0" applyFont="1" applyBorder="1" applyAlignment="1" applyProtection="1">
      <alignment horizontal="center" vertical="top"/>
      <protection locked="0"/>
    </xf>
    <xf numFmtId="0" fontId="11" fillId="2" borderId="7" xfId="0" applyFont="1" applyFill="1" applyBorder="1" applyAlignment="1" applyProtection="1">
      <alignment vertical="top" wrapText="1"/>
      <protection locked="0"/>
    </xf>
    <xf numFmtId="0" fontId="11" fillId="2" borderId="8" xfId="0" applyFont="1" applyFill="1" applyBorder="1" applyAlignment="1" applyProtection="1">
      <alignment vertical="top" wrapText="1"/>
      <protection locked="0"/>
    </xf>
    <xf numFmtId="0" fontId="11" fillId="0" borderId="11" xfId="0" applyFont="1" applyBorder="1" applyAlignment="1" applyProtection="1">
      <alignment vertical="top" wrapText="1"/>
      <protection locked="0"/>
    </xf>
    <xf numFmtId="0" fontId="11" fillId="0" borderId="12" xfId="0" applyFont="1" applyBorder="1" applyAlignment="1" applyProtection="1">
      <alignment vertical="top" wrapText="1"/>
      <protection locked="0"/>
    </xf>
    <xf numFmtId="0" fontId="11" fillId="0" borderId="7" xfId="0" applyFont="1" applyBorder="1" applyAlignment="1" applyProtection="1">
      <alignment horizontal="center" vertical="top"/>
      <protection locked="0"/>
    </xf>
    <xf numFmtId="165" fontId="11" fillId="0" borderId="7" xfId="0" quotePrefix="1" applyNumberFormat="1" applyFont="1" applyBorder="1" applyAlignment="1" applyProtection="1">
      <alignment horizontal="center" vertical="top" wrapText="1"/>
      <protection locked="0"/>
    </xf>
    <xf numFmtId="0" fontId="11" fillId="2" borderId="7" xfId="0" applyFont="1" applyFill="1" applyBorder="1" applyAlignment="1" applyProtection="1">
      <alignment horizontal="center" vertical="top" wrapText="1"/>
      <protection locked="0"/>
    </xf>
    <xf numFmtId="0" fontId="11" fillId="2" borderId="8" xfId="0" applyFont="1" applyFill="1" applyBorder="1" applyAlignment="1" applyProtection="1">
      <alignment horizontal="center" vertical="top"/>
      <protection locked="0"/>
    </xf>
    <xf numFmtId="0" fontId="11" fillId="0" borderId="11" xfId="0" applyFont="1" applyBorder="1" applyAlignment="1" applyProtection="1">
      <alignment horizontal="center" vertical="top" wrapText="1"/>
      <protection locked="0"/>
    </xf>
    <xf numFmtId="0" fontId="11" fillId="0" borderId="11" xfId="0" applyFont="1" applyBorder="1" applyAlignment="1" applyProtection="1">
      <alignment horizontal="center" vertical="top"/>
      <protection locked="0"/>
    </xf>
    <xf numFmtId="0" fontId="11" fillId="0" borderId="12" xfId="0" applyFont="1" applyBorder="1" applyAlignment="1" applyProtection="1">
      <alignment horizontal="center" vertical="top"/>
      <protection locked="0"/>
    </xf>
    <xf numFmtId="49" fontId="3" fillId="0" borderId="14" xfId="2" applyNumberFormat="1" applyFont="1" applyBorder="1" applyAlignment="1" applyProtection="1">
      <alignment horizontal="center" vertical="top" wrapText="1"/>
      <protection locked="0"/>
    </xf>
    <xf numFmtId="0" fontId="3" fillId="0" borderId="14" xfId="3" applyFont="1" applyBorder="1" applyAlignment="1" applyProtection="1">
      <alignment horizontal="center" vertical="top"/>
      <protection locked="0"/>
    </xf>
    <xf numFmtId="49" fontId="3" fillId="2" borderId="7" xfId="2" applyNumberFormat="1" applyFont="1" applyFill="1" applyBorder="1" applyAlignment="1" applyProtection="1">
      <alignment horizontal="center" vertical="top" wrapText="1"/>
      <protection locked="0"/>
    </xf>
    <xf numFmtId="0" fontId="3" fillId="2" borderId="7" xfId="3" applyFont="1" applyFill="1" applyBorder="1" applyAlignment="1" applyProtection="1">
      <alignment horizontal="center" vertical="top"/>
      <protection locked="0"/>
    </xf>
    <xf numFmtId="49" fontId="3" fillId="2" borderId="11" xfId="2" applyNumberFormat="1" applyFont="1" applyFill="1" applyBorder="1" applyAlignment="1" applyProtection="1">
      <alignment horizontal="center" vertical="top" wrapText="1"/>
      <protection locked="0"/>
    </xf>
    <xf numFmtId="0" fontId="3" fillId="2" borderId="11" xfId="3" applyFont="1" applyFill="1" applyBorder="1" applyAlignment="1" applyProtection="1">
      <alignment horizontal="center" vertical="top"/>
      <protection locked="0"/>
    </xf>
    <xf numFmtId="49" fontId="3" fillId="0" borderId="3" xfId="2" applyNumberFormat="1" applyFont="1" applyBorder="1" applyAlignment="1" applyProtection="1">
      <alignment horizontal="center" vertical="top" wrapText="1"/>
      <protection locked="0"/>
    </xf>
    <xf numFmtId="0" fontId="3" fillId="0" borderId="3" xfId="3" applyFont="1" applyBorder="1" applyAlignment="1" applyProtection="1">
      <alignment horizontal="center" vertical="top"/>
      <protection locked="0"/>
    </xf>
    <xf numFmtId="0" fontId="11" fillId="0" borderId="3" xfId="0" applyFont="1" applyBorder="1" applyAlignment="1" applyProtection="1">
      <alignment horizontal="center" vertical="top" wrapText="1"/>
      <protection locked="0"/>
    </xf>
    <xf numFmtId="0" fontId="11" fillId="0" borderId="0" xfId="0" applyFont="1" applyAlignment="1" applyProtection="1">
      <alignment horizontal="center" vertical="top" wrapText="1"/>
      <protection locked="0"/>
    </xf>
    <xf numFmtId="166" fontId="6" fillId="0" borderId="0" xfId="0" applyNumberFormat="1" applyFont="1" applyBorder="1" applyAlignment="1" applyProtection="1">
      <alignment vertical="top"/>
      <protection locked="0"/>
    </xf>
    <xf numFmtId="166" fontId="14" fillId="0" borderId="0" xfId="0" applyNumberFormat="1" applyFont="1" applyAlignment="1" applyProtection="1">
      <alignment horizontal="right" vertical="top"/>
      <protection locked="0"/>
    </xf>
    <xf numFmtId="166" fontId="2" fillId="0" borderId="0" xfId="0" applyNumberFormat="1" applyFont="1" applyAlignment="1" applyProtection="1">
      <alignment horizontal="center" vertical="top"/>
      <protection locked="0"/>
    </xf>
    <xf numFmtId="166" fontId="10" fillId="0" borderId="3" xfId="1" applyNumberFormat="1" applyFont="1" applyBorder="1" applyAlignment="1" applyProtection="1">
      <alignment horizontal="center" vertical="top" wrapText="1"/>
      <protection locked="0"/>
    </xf>
    <xf numFmtId="166" fontId="10" fillId="4" borderId="14" xfId="1" applyNumberFormat="1" applyFont="1" applyFill="1" applyBorder="1" applyAlignment="1" applyProtection="1">
      <alignment horizontal="center" vertical="top" wrapText="1"/>
      <protection locked="0"/>
    </xf>
    <xf numFmtId="166" fontId="34" fillId="5" borderId="7" xfId="1" applyNumberFormat="1" applyFont="1" applyFill="1" applyBorder="1" applyAlignment="1" applyProtection="1">
      <alignment horizontal="center" vertical="top" wrapText="1"/>
      <protection locked="0"/>
    </xf>
    <xf numFmtId="166" fontId="6" fillId="0" borderId="7" xfId="0" applyNumberFormat="1" applyFont="1" applyBorder="1" applyAlignment="1" applyProtection="1">
      <alignment vertical="top"/>
      <protection locked="0"/>
    </xf>
    <xf numFmtId="166" fontId="35" fillId="4" borderId="7" xfId="0" applyNumberFormat="1" applyFont="1" applyFill="1" applyBorder="1" applyAlignment="1" applyProtection="1">
      <alignment vertical="top"/>
      <protection locked="0"/>
    </xf>
    <xf numFmtId="166" fontId="6" fillId="4" borderId="7" xfId="0" applyNumberFormat="1" applyFont="1" applyFill="1" applyBorder="1" applyAlignment="1" applyProtection="1">
      <alignment vertical="top"/>
      <protection locked="0"/>
    </xf>
    <xf numFmtId="166" fontId="6" fillId="0" borderId="7" xfId="0" applyNumberFormat="1" applyFont="1" applyFill="1" applyBorder="1" applyAlignment="1" applyProtection="1">
      <alignment vertical="top"/>
      <protection locked="0"/>
    </xf>
    <xf numFmtId="166" fontId="13" fillId="0" borderId="7" xfId="0" applyNumberFormat="1" applyFont="1" applyBorder="1" applyAlignment="1" applyProtection="1">
      <alignment vertical="top"/>
      <protection locked="0"/>
    </xf>
    <xf numFmtId="166" fontId="13" fillId="0" borderId="7" xfId="0" applyNumberFormat="1" applyFont="1" applyFill="1" applyBorder="1" applyAlignment="1" applyProtection="1">
      <alignment vertical="top"/>
      <protection locked="0"/>
    </xf>
    <xf numFmtId="166" fontId="7" fillId="4" borderId="7" xfId="0" applyNumberFormat="1" applyFont="1" applyFill="1" applyBorder="1" applyAlignment="1" applyProtection="1">
      <alignment vertical="top"/>
      <protection locked="0"/>
    </xf>
    <xf numFmtId="166" fontId="6" fillId="0" borderId="11" xfId="0" applyNumberFormat="1" applyFont="1" applyBorder="1" applyAlignment="1" applyProtection="1">
      <alignment vertical="top"/>
      <protection locked="0"/>
    </xf>
  </cellXfs>
  <cellStyles count="4">
    <cellStyle name="Normal" xfId="0" builtinId="0"/>
    <cellStyle name="Normal 2" xfId="1"/>
    <cellStyle name="Normal 2 2 3" xfId="2"/>
    <cellStyle name="Normal 4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96</xdr:row>
      <xdr:rowOff>0</xdr:rowOff>
    </xdr:from>
    <xdr:to>
      <xdr:col>5</xdr:col>
      <xdr:colOff>206562</xdr:colOff>
      <xdr:row>96</xdr:row>
      <xdr:rowOff>287019</xdr:rowOff>
    </xdr:to>
    <xdr:sp macro="" textlink="">
      <xdr:nvSpPr>
        <xdr:cNvPr id="2" name="Rectangle 2">
          <a:extLst>
            <a:ext uri="{FF2B5EF4-FFF2-40B4-BE49-F238E27FC236}">
              <a16:creationId xmlns="" xmlns:a16="http://schemas.microsoft.com/office/drawing/2014/main" id="{65451526-5DF4-40EE-A764-AAC10682083C}"/>
            </a:ext>
          </a:extLst>
        </xdr:cNvPr>
        <xdr:cNvSpPr>
          <a:spLocks noChangeArrowheads="1"/>
        </xdr:cNvSpPr>
      </xdr:nvSpPr>
      <xdr:spPr bwMode="auto">
        <a:xfrm>
          <a:off x="5829300" y="44453175"/>
          <a:ext cx="206562" cy="287019"/>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263938</xdr:rowOff>
    </xdr:to>
    <xdr:sp macro="" textlink="">
      <xdr:nvSpPr>
        <xdr:cNvPr id="3" name="Rectangle 2">
          <a:extLst>
            <a:ext uri="{FF2B5EF4-FFF2-40B4-BE49-F238E27FC236}">
              <a16:creationId xmlns="" xmlns:a16="http://schemas.microsoft.com/office/drawing/2014/main" id="{A71CB75A-C083-47B2-9489-69E3A40EC500}"/>
            </a:ext>
          </a:extLst>
        </xdr:cNvPr>
        <xdr:cNvSpPr>
          <a:spLocks noChangeArrowheads="1"/>
        </xdr:cNvSpPr>
      </xdr:nvSpPr>
      <xdr:spPr bwMode="auto">
        <a:xfrm>
          <a:off x="5829300" y="44453175"/>
          <a:ext cx="206562" cy="263938"/>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287016</xdr:rowOff>
    </xdr:to>
    <xdr:sp macro="" textlink="">
      <xdr:nvSpPr>
        <xdr:cNvPr id="4" name="Rectangle 2">
          <a:extLst>
            <a:ext uri="{FF2B5EF4-FFF2-40B4-BE49-F238E27FC236}">
              <a16:creationId xmlns="" xmlns:a16="http://schemas.microsoft.com/office/drawing/2014/main" id="{66F9F34D-05C4-4DE3-AA6D-B225293854B6}"/>
            </a:ext>
          </a:extLst>
        </xdr:cNvPr>
        <xdr:cNvSpPr>
          <a:spLocks noChangeArrowheads="1"/>
        </xdr:cNvSpPr>
      </xdr:nvSpPr>
      <xdr:spPr bwMode="auto">
        <a:xfrm>
          <a:off x="5829300" y="44453175"/>
          <a:ext cx="206562" cy="287016"/>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251456</xdr:rowOff>
    </xdr:to>
    <xdr:sp macro="" textlink="">
      <xdr:nvSpPr>
        <xdr:cNvPr id="5" name="Rectangle 2">
          <a:extLst>
            <a:ext uri="{FF2B5EF4-FFF2-40B4-BE49-F238E27FC236}">
              <a16:creationId xmlns="" xmlns:a16="http://schemas.microsoft.com/office/drawing/2014/main" id="{45622451-BF34-45C5-A84C-673CB2529874}"/>
            </a:ext>
          </a:extLst>
        </xdr:cNvPr>
        <xdr:cNvSpPr>
          <a:spLocks noChangeArrowheads="1"/>
        </xdr:cNvSpPr>
      </xdr:nvSpPr>
      <xdr:spPr bwMode="auto">
        <a:xfrm>
          <a:off x="5829300" y="44453175"/>
          <a:ext cx="206562" cy="251456"/>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304799</xdr:rowOff>
    </xdr:to>
    <xdr:sp macro="" textlink="">
      <xdr:nvSpPr>
        <xdr:cNvPr id="6" name="Rectangle 2">
          <a:extLst>
            <a:ext uri="{FF2B5EF4-FFF2-40B4-BE49-F238E27FC236}">
              <a16:creationId xmlns="" xmlns:a16="http://schemas.microsoft.com/office/drawing/2014/main" id="{F50BC246-98C0-4F33-9054-13E3623B5F15}"/>
            </a:ext>
          </a:extLst>
        </xdr:cNvPr>
        <xdr:cNvSpPr>
          <a:spLocks noChangeArrowheads="1"/>
        </xdr:cNvSpPr>
      </xdr:nvSpPr>
      <xdr:spPr bwMode="auto">
        <a:xfrm>
          <a:off x="5829300" y="44453175"/>
          <a:ext cx="206562" cy="304799"/>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266699</xdr:rowOff>
    </xdr:to>
    <xdr:sp macro="" textlink="">
      <xdr:nvSpPr>
        <xdr:cNvPr id="7" name="Rectangle 2">
          <a:extLst>
            <a:ext uri="{FF2B5EF4-FFF2-40B4-BE49-F238E27FC236}">
              <a16:creationId xmlns="" xmlns:a16="http://schemas.microsoft.com/office/drawing/2014/main" id="{58C13832-764C-486A-9B21-E9FC4D2626F9}"/>
            </a:ext>
          </a:extLst>
        </xdr:cNvPr>
        <xdr:cNvSpPr>
          <a:spLocks noChangeArrowheads="1"/>
        </xdr:cNvSpPr>
      </xdr:nvSpPr>
      <xdr:spPr bwMode="auto">
        <a:xfrm>
          <a:off x="5829300" y="44453175"/>
          <a:ext cx="206562" cy="266699"/>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288921</xdr:rowOff>
    </xdr:to>
    <xdr:sp macro="" textlink="">
      <xdr:nvSpPr>
        <xdr:cNvPr id="8" name="Rectangle 2">
          <a:extLst>
            <a:ext uri="{FF2B5EF4-FFF2-40B4-BE49-F238E27FC236}">
              <a16:creationId xmlns="" xmlns:a16="http://schemas.microsoft.com/office/drawing/2014/main" id="{81071AB3-FB48-4021-BB4A-B3A64D1D59B6}"/>
            </a:ext>
          </a:extLst>
        </xdr:cNvPr>
        <xdr:cNvSpPr>
          <a:spLocks noChangeArrowheads="1"/>
        </xdr:cNvSpPr>
      </xdr:nvSpPr>
      <xdr:spPr bwMode="auto">
        <a:xfrm>
          <a:off x="5829300" y="44453175"/>
          <a:ext cx="206562" cy="288921"/>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266696</xdr:rowOff>
    </xdr:to>
    <xdr:sp macro="" textlink="">
      <xdr:nvSpPr>
        <xdr:cNvPr id="9" name="Rectangle 2">
          <a:extLst>
            <a:ext uri="{FF2B5EF4-FFF2-40B4-BE49-F238E27FC236}">
              <a16:creationId xmlns="" xmlns:a16="http://schemas.microsoft.com/office/drawing/2014/main" id="{E6B91972-E659-41A5-AC4F-68EFC32A0FAC}"/>
            </a:ext>
          </a:extLst>
        </xdr:cNvPr>
        <xdr:cNvSpPr>
          <a:spLocks noChangeArrowheads="1"/>
        </xdr:cNvSpPr>
      </xdr:nvSpPr>
      <xdr:spPr bwMode="auto">
        <a:xfrm>
          <a:off x="5829300" y="44453175"/>
          <a:ext cx="206562" cy="266696"/>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247640</xdr:rowOff>
    </xdr:to>
    <xdr:sp macro="" textlink="">
      <xdr:nvSpPr>
        <xdr:cNvPr id="10" name="Rectangle 2">
          <a:extLst>
            <a:ext uri="{FF2B5EF4-FFF2-40B4-BE49-F238E27FC236}">
              <a16:creationId xmlns="" xmlns:a16="http://schemas.microsoft.com/office/drawing/2014/main" id="{7A8021AF-E7E5-4EAD-957C-9E784D5F1C1A}"/>
            </a:ext>
          </a:extLst>
        </xdr:cNvPr>
        <xdr:cNvSpPr>
          <a:spLocks noChangeArrowheads="1"/>
        </xdr:cNvSpPr>
      </xdr:nvSpPr>
      <xdr:spPr bwMode="auto">
        <a:xfrm>
          <a:off x="5829300" y="44453175"/>
          <a:ext cx="206562" cy="247640"/>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212715</xdr:rowOff>
    </xdr:to>
    <xdr:sp macro="" textlink="">
      <xdr:nvSpPr>
        <xdr:cNvPr id="11" name="Rectangle 2">
          <a:extLst>
            <a:ext uri="{FF2B5EF4-FFF2-40B4-BE49-F238E27FC236}">
              <a16:creationId xmlns="" xmlns:a16="http://schemas.microsoft.com/office/drawing/2014/main" id="{A024B6B9-89AD-4B8C-87C0-D68A0E6BC037}"/>
            </a:ext>
          </a:extLst>
        </xdr:cNvPr>
        <xdr:cNvSpPr>
          <a:spLocks noChangeArrowheads="1"/>
        </xdr:cNvSpPr>
      </xdr:nvSpPr>
      <xdr:spPr bwMode="auto">
        <a:xfrm>
          <a:off x="5829300" y="44453175"/>
          <a:ext cx="206562" cy="212715"/>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212715</xdr:rowOff>
    </xdr:to>
    <xdr:sp macro="" textlink="">
      <xdr:nvSpPr>
        <xdr:cNvPr id="12" name="Rectangle 2">
          <a:extLst>
            <a:ext uri="{FF2B5EF4-FFF2-40B4-BE49-F238E27FC236}">
              <a16:creationId xmlns="" xmlns:a16="http://schemas.microsoft.com/office/drawing/2014/main" id="{244CBC57-61E3-4D8D-A69F-601128ACBFFD}"/>
            </a:ext>
          </a:extLst>
        </xdr:cNvPr>
        <xdr:cNvSpPr>
          <a:spLocks noChangeArrowheads="1"/>
        </xdr:cNvSpPr>
      </xdr:nvSpPr>
      <xdr:spPr bwMode="auto">
        <a:xfrm>
          <a:off x="5829300" y="44453175"/>
          <a:ext cx="206562" cy="212715"/>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282575</xdr:rowOff>
    </xdr:to>
    <xdr:sp macro="" textlink="">
      <xdr:nvSpPr>
        <xdr:cNvPr id="13" name="Rectangle 2">
          <a:extLst>
            <a:ext uri="{FF2B5EF4-FFF2-40B4-BE49-F238E27FC236}">
              <a16:creationId xmlns="" xmlns:a16="http://schemas.microsoft.com/office/drawing/2014/main" id="{21E9EE89-5154-4404-AACD-735F325EE03A}"/>
            </a:ext>
          </a:extLst>
        </xdr:cNvPr>
        <xdr:cNvSpPr>
          <a:spLocks noChangeArrowheads="1"/>
        </xdr:cNvSpPr>
      </xdr:nvSpPr>
      <xdr:spPr bwMode="auto">
        <a:xfrm>
          <a:off x="5829300" y="44453175"/>
          <a:ext cx="206562" cy="282575"/>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263939</xdr:rowOff>
    </xdr:to>
    <xdr:sp macro="" textlink="">
      <xdr:nvSpPr>
        <xdr:cNvPr id="14" name="Rectangle 2">
          <a:extLst>
            <a:ext uri="{FF2B5EF4-FFF2-40B4-BE49-F238E27FC236}">
              <a16:creationId xmlns="" xmlns:a16="http://schemas.microsoft.com/office/drawing/2014/main" id="{44F910AE-DFF8-444F-8106-297CD79B8D98}"/>
            </a:ext>
          </a:extLst>
        </xdr:cNvPr>
        <xdr:cNvSpPr>
          <a:spLocks noChangeArrowheads="1"/>
        </xdr:cNvSpPr>
      </xdr:nvSpPr>
      <xdr:spPr bwMode="auto">
        <a:xfrm>
          <a:off x="5829300" y="44453175"/>
          <a:ext cx="206562" cy="263939"/>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287016</xdr:rowOff>
    </xdr:to>
    <xdr:sp macro="" textlink="">
      <xdr:nvSpPr>
        <xdr:cNvPr id="15" name="Rectangle 2">
          <a:extLst>
            <a:ext uri="{FF2B5EF4-FFF2-40B4-BE49-F238E27FC236}">
              <a16:creationId xmlns="" xmlns:a16="http://schemas.microsoft.com/office/drawing/2014/main" id="{79D19258-8D4D-4EDC-B7DE-B86C92BCC160}"/>
            </a:ext>
          </a:extLst>
        </xdr:cNvPr>
        <xdr:cNvSpPr>
          <a:spLocks noChangeArrowheads="1"/>
        </xdr:cNvSpPr>
      </xdr:nvSpPr>
      <xdr:spPr bwMode="auto">
        <a:xfrm>
          <a:off x="5829300" y="44453175"/>
          <a:ext cx="206562" cy="287016"/>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251456</xdr:rowOff>
    </xdr:to>
    <xdr:sp macro="" textlink="">
      <xdr:nvSpPr>
        <xdr:cNvPr id="16" name="Rectangle 2">
          <a:extLst>
            <a:ext uri="{FF2B5EF4-FFF2-40B4-BE49-F238E27FC236}">
              <a16:creationId xmlns="" xmlns:a16="http://schemas.microsoft.com/office/drawing/2014/main" id="{D7130E11-354D-48F5-BFB4-8A931F8FD914}"/>
            </a:ext>
          </a:extLst>
        </xdr:cNvPr>
        <xdr:cNvSpPr>
          <a:spLocks noChangeArrowheads="1"/>
        </xdr:cNvSpPr>
      </xdr:nvSpPr>
      <xdr:spPr bwMode="auto">
        <a:xfrm>
          <a:off x="5829300" y="44453175"/>
          <a:ext cx="206562" cy="251456"/>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304800</xdr:rowOff>
    </xdr:to>
    <xdr:sp macro="" textlink="">
      <xdr:nvSpPr>
        <xdr:cNvPr id="17" name="Rectangle 2">
          <a:extLst>
            <a:ext uri="{FF2B5EF4-FFF2-40B4-BE49-F238E27FC236}">
              <a16:creationId xmlns="" xmlns:a16="http://schemas.microsoft.com/office/drawing/2014/main" id="{BDD444B2-FFD0-4123-90A4-298917597B41}"/>
            </a:ext>
          </a:extLst>
        </xdr:cNvPr>
        <xdr:cNvSpPr>
          <a:spLocks noChangeArrowheads="1"/>
        </xdr:cNvSpPr>
      </xdr:nvSpPr>
      <xdr:spPr bwMode="auto">
        <a:xfrm>
          <a:off x="5829300" y="44453175"/>
          <a:ext cx="206562" cy="304800"/>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266700</xdr:rowOff>
    </xdr:to>
    <xdr:sp macro="" textlink="">
      <xdr:nvSpPr>
        <xdr:cNvPr id="18" name="Rectangle 2">
          <a:extLst>
            <a:ext uri="{FF2B5EF4-FFF2-40B4-BE49-F238E27FC236}">
              <a16:creationId xmlns="" xmlns:a16="http://schemas.microsoft.com/office/drawing/2014/main" id="{D758B7E4-F9B0-43DF-9094-12418A0F0580}"/>
            </a:ext>
          </a:extLst>
        </xdr:cNvPr>
        <xdr:cNvSpPr>
          <a:spLocks noChangeArrowheads="1"/>
        </xdr:cNvSpPr>
      </xdr:nvSpPr>
      <xdr:spPr bwMode="auto">
        <a:xfrm>
          <a:off x="5829300" y="44453175"/>
          <a:ext cx="206562" cy="266700"/>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288921</xdr:rowOff>
    </xdr:to>
    <xdr:sp macro="" textlink="">
      <xdr:nvSpPr>
        <xdr:cNvPr id="19" name="Rectangle 2">
          <a:extLst>
            <a:ext uri="{FF2B5EF4-FFF2-40B4-BE49-F238E27FC236}">
              <a16:creationId xmlns="" xmlns:a16="http://schemas.microsoft.com/office/drawing/2014/main" id="{022F48DE-A1FE-4BE0-86EB-43C71DCA3A10}"/>
            </a:ext>
          </a:extLst>
        </xdr:cNvPr>
        <xdr:cNvSpPr>
          <a:spLocks noChangeArrowheads="1"/>
        </xdr:cNvSpPr>
      </xdr:nvSpPr>
      <xdr:spPr bwMode="auto">
        <a:xfrm>
          <a:off x="5829300" y="44453175"/>
          <a:ext cx="206562" cy="288921"/>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266696</xdr:rowOff>
    </xdr:to>
    <xdr:sp macro="" textlink="">
      <xdr:nvSpPr>
        <xdr:cNvPr id="20" name="Rectangle 2">
          <a:extLst>
            <a:ext uri="{FF2B5EF4-FFF2-40B4-BE49-F238E27FC236}">
              <a16:creationId xmlns="" xmlns:a16="http://schemas.microsoft.com/office/drawing/2014/main" id="{2E3D4026-B956-422E-A206-69C39EC96526}"/>
            </a:ext>
          </a:extLst>
        </xdr:cNvPr>
        <xdr:cNvSpPr>
          <a:spLocks noChangeArrowheads="1"/>
        </xdr:cNvSpPr>
      </xdr:nvSpPr>
      <xdr:spPr bwMode="auto">
        <a:xfrm>
          <a:off x="5829300" y="44453175"/>
          <a:ext cx="206562" cy="266696"/>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282575</xdr:rowOff>
    </xdr:to>
    <xdr:sp macro="" textlink="">
      <xdr:nvSpPr>
        <xdr:cNvPr id="21" name="Rectangle 2">
          <a:extLst>
            <a:ext uri="{FF2B5EF4-FFF2-40B4-BE49-F238E27FC236}">
              <a16:creationId xmlns="" xmlns:a16="http://schemas.microsoft.com/office/drawing/2014/main" id="{F5F35D22-9AC8-46EC-992F-DC186CA9C30B}"/>
            </a:ext>
          </a:extLst>
        </xdr:cNvPr>
        <xdr:cNvSpPr>
          <a:spLocks noChangeArrowheads="1"/>
        </xdr:cNvSpPr>
      </xdr:nvSpPr>
      <xdr:spPr bwMode="auto">
        <a:xfrm>
          <a:off x="5829300" y="44453175"/>
          <a:ext cx="206562" cy="282575"/>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263939</xdr:rowOff>
    </xdr:to>
    <xdr:sp macro="" textlink="">
      <xdr:nvSpPr>
        <xdr:cNvPr id="22" name="Rectangle 2">
          <a:extLst>
            <a:ext uri="{FF2B5EF4-FFF2-40B4-BE49-F238E27FC236}">
              <a16:creationId xmlns="" xmlns:a16="http://schemas.microsoft.com/office/drawing/2014/main" id="{3D08D238-5638-4E64-AF44-B0EB0F48F715}"/>
            </a:ext>
          </a:extLst>
        </xdr:cNvPr>
        <xdr:cNvSpPr>
          <a:spLocks noChangeArrowheads="1"/>
        </xdr:cNvSpPr>
      </xdr:nvSpPr>
      <xdr:spPr bwMode="auto">
        <a:xfrm>
          <a:off x="5829300" y="44453175"/>
          <a:ext cx="206562" cy="263939"/>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287016</xdr:rowOff>
    </xdr:to>
    <xdr:sp macro="" textlink="">
      <xdr:nvSpPr>
        <xdr:cNvPr id="23" name="Rectangle 2">
          <a:extLst>
            <a:ext uri="{FF2B5EF4-FFF2-40B4-BE49-F238E27FC236}">
              <a16:creationId xmlns="" xmlns:a16="http://schemas.microsoft.com/office/drawing/2014/main" id="{48DF0BE8-D82C-4EFE-A05C-8D5C2364CF74}"/>
            </a:ext>
          </a:extLst>
        </xdr:cNvPr>
        <xdr:cNvSpPr>
          <a:spLocks noChangeArrowheads="1"/>
        </xdr:cNvSpPr>
      </xdr:nvSpPr>
      <xdr:spPr bwMode="auto">
        <a:xfrm>
          <a:off x="5829300" y="44453175"/>
          <a:ext cx="206562" cy="287016"/>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251456</xdr:rowOff>
    </xdr:to>
    <xdr:sp macro="" textlink="">
      <xdr:nvSpPr>
        <xdr:cNvPr id="24" name="Rectangle 2">
          <a:extLst>
            <a:ext uri="{FF2B5EF4-FFF2-40B4-BE49-F238E27FC236}">
              <a16:creationId xmlns="" xmlns:a16="http://schemas.microsoft.com/office/drawing/2014/main" id="{D2DA31A4-7DBB-4125-B1A8-101079CF9903}"/>
            </a:ext>
          </a:extLst>
        </xdr:cNvPr>
        <xdr:cNvSpPr>
          <a:spLocks noChangeArrowheads="1"/>
        </xdr:cNvSpPr>
      </xdr:nvSpPr>
      <xdr:spPr bwMode="auto">
        <a:xfrm>
          <a:off x="5829300" y="44453175"/>
          <a:ext cx="206562" cy="251456"/>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304800</xdr:rowOff>
    </xdr:to>
    <xdr:sp macro="" textlink="">
      <xdr:nvSpPr>
        <xdr:cNvPr id="25" name="Rectangle 2">
          <a:extLst>
            <a:ext uri="{FF2B5EF4-FFF2-40B4-BE49-F238E27FC236}">
              <a16:creationId xmlns="" xmlns:a16="http://schemas.microsoft.com/office/drawing/2014/main" id="{76F5995B-C88A-4808-BC4B-483A26C8A17D}"/>
            </a:ext>
          </a:extLst>
        </xdr:cNvPr>
        <xdr:cNvSpPr>
          <a:spLocks noChangeArrowheads="1"/>
        </xdr:cNvSpPr>
      </xdr:nvSpPr>
      <xdr:spPr bwMode="auto">
        <a:xfrm>
          <a:off x="5829300" y="44453175"/>
          <a:ext cx="206562" cy="304800"/>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266700</xdr:rowOff>
    </xdr:to>
    <xdr:sp macro="" textlink="">
      <xdr:nvSpPr>
        <xdr:cNvPr id="26" name="Rectangle 2">
          <a:extLst>
            <a:ext uri="{FF2B5EF4-FFF2-40B4-BE49-F238E27FC236}">
              <a16:creationId xmlns="" xmlns:a16="http://schemas.microsoft.com/office/drawing/2014/main" id="{D1A6DB8E-B920-4F13-BA1A-85F5D9B3B3AE}"/>
            </a:ext>
          </a:extLst>
        </xdr:cNvPr>
        <xdr:cNvSpPr>
          <a:spLocks noChangeArrowheads="1"/>
        </xdr:cNvSpPr>
      </xdr:nvSpPr>
      <xdr:spPr bwMode="auto">
        <a:xfrm>
          <a:off x="5829300" y="44453175"/>
          <a:ext cx="206562" cy="266700"/>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288921</xdr:rowOff>
    </xdr:to>
    <xdr:sp macro="" textlink="">
      <xdr:nvSpPr>
        <xdr:cNvPr id="27" name="Rectangle 2">
          <a:extLst>
            <a:ext uri="{FF2B5EF4-FFF2-40B4-BE49-F238E27FC236}">
              <a16:creationId xmlns="" xmlns:a16="http://schemas.microsoft.com/office/drawing/2014/main" id="{1E74F1AC-870C-45D2-B850-ADA657C478E4}"/>
            </a:ext>
          </a:extLst>
        </xdr:cNvPr>
        <xdr:cNvSpPr>
          <a:spLocks noChangeArrowheads="1"/>
        </xdr:cNvSpPr>
      </xdr:nvSpPr>
      <xdr:spPr bwMode="auto">
        <a:xfrm>
          <a:off x="5829300" y="44453175"/>
          <a:ext cx="206562" cy="288921"/>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206562</xdr:colOff>
      <xdr:row>96</xdr:row>
      <xdr:rowOff>266696</xdr:rowOff>
    </xdr:to>
    <xdr:sp macro="" textlink="">
      <xdr:nvSpPr>
        <xdr:cNvPr id="28" name="Rectangle 2">
          <a:extLst>
            <a:ext uri="{FF2B5EF4-FFF2-40B4-BE49-F238E27FC236}">
              <a16:creationId xmlns="" xmlns:a16="http://schemas.microsoft.com/office/drawing/2014/main" id="{DBC1D66B-AF6F-4F7B-A654-A674D9B7860F}"/>
            </a:ext>
          </a:extLst>
        </xdr:cNvPr>
        <xdr:cNvSpPr>
          <a:spLocks noChangeArrowheads="1"/>
        </xdr:cNvSpPr>
      </xdr:nvSpPr>
      <xdr:spPr bwMode="auto">
        <a:xfrm>
          <a:off x="5829300" y="44453175"/>
          <a:ext cx="206562" cy="266696"/>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190500</xdr:colOff>
      <xdr:row>96</xdr:row>
      <xdr:rowOff>287019</xdr:rowOff>
    </xdr:to>
    <xdr:sp macro="" textlink="">
      <xdr:nvSpPr>
        <xdr:cNvPr id="29" name="Rectangle 2">
          <a:extLst>
            <a:ext uri="{FF2B5EF4-FFF2-40B4-BE49-F238E27FC236}">
              <a16:creationId xmlns="" xmlns:a16="http://schemas.microsoft.com/office/drawing/2014/main" id="{EA0EB851-E985-462B-B34F-31212B8A2752}"/>
            </a:ext>
          </a:extLst>
        </xdr:cNvPr>
        <xdr:cNvSpPr>
          <a:spLocks noChangeArrowheads="1"/>
        </xdr:cNvSpPr>
      </xdr:nvSpPr>
      <xdr:spPr bwMode="auto">
        <a:xfrm>
          <a:off x="5829300" y="44453175"/>
          <a:ext cx="190500" cy="287019"/>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190500</xdr:colOff>
      <xdr:row>96</xdr:row>
      <xdr:rowOff>263938</xdr:rowOff>
    </xdr:to>
    <xdr:sp macro="" textlink="">
      <xdr:nvSpPr>
        <xdr:cNvPr id="30" name="Rectangle 2">
          <a:extLst>
            <a:ext uri="{FF2B5EF4-FFF2-40B4-BE49-F238E27FC236}">
              <a16:creationId xmlns="" xmlns:a16="http://schemas.microsoft.com/office/drawing/2014/main" id="{E31FB3DA-CBE7-46E6-9260-1383856519FE}"/>
            </a:ext>
          </a:extLst>
        </xdr:cNvPr>
        <xdr:cNvSpPr>
          <a:spLocks noChangeArrowheads="1"/>
        </xdr:cNvSpPr>
      </xdr:nvSpPr>
      <xdr:spPr bwMode="auto">
        <a:xfrm>
          <a:off x="5829300" y="44453175"/>
          <a:ext cx="190500" cy="263938"/>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190500</xdr:colOff>
      <xdr:row>96</xdr:row>
      <xdr:rowOff>304799</xdr:rowOff>
    </xdr:to>
    <xdr:sp macro="" textlink="">
      <xdr:nvSpPr>
        <xdr:cNvPr id="31" name="Rectangle 2">
          <a:extLst>
            <a:ext uri="{FF2B5EF4-FFF2-40B4-BE49-F238E27FC236}">
              <a16:creationId xmlns="" xmlns:a16="http://schemas.microsoft.com/office/drawing/2014/main" id="{FF39359D-29BC-45DF-BB7F-9CE25BCAD486}"/>
            </a:ext>
          </a:extLst>
        </xdr:cNvPr>
        <xdr:cNvSpPr>
          <a:spLocks noChangeArrowheads="1"/>
        </xdr:cNvSpPr>
      </xdr:nvSpPr>
      <xdr:spPr bwMode="auto">
        <a:xfrm>
          <a:off x="5829300" y="44453175"/>
          <a:ext cx="190500" cy="304799"/>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190500</xdr:colOff>
      <xdr:row>96</xdr:row>
      <xdr:rowOff>266699</xdr:rowOff>
    </xdr:to>
    <xdr:sp macro="" textlink="">
      <xdr:nvSpPr>
        <xdr:cNvPr id="32" name="Rectangle 2">
          <a:extLst>
            <a:ext uri="{FF2B5EF4-FFF2-40B4-BE49-F238E27FC236}">
              <a16:creationId xmlns="" xmlns:a16="http://schemas.microsoft.com/office/drawing/2014/main" id="{1DE39E0D-38E1-46F4-A5E8-93179B4F13DF}"/>
            </a:ext>
          </a:extLst>
        </xdr:cNvPr>
        <xdr:cNvSpPr>
          <a:spLocks noChangeArrowheads="1"/>
        </xdr:cNvSpPr>
      </xdr:nvSpPr>
      <xdr:spPr bwMode="auto">
        <a:xfrm>
          <a:off x="5829300" y="44453175"/>
          <a:ext cx="190500" cy="266699"/>
        </a:xfrm>
        <a:prstGeom prst="rect">
          <a:avLst/>
        </a:prstGeom>
        <a:noFill/>
        <a:ln w="9525">
          <a:noFill/>
          <a:miter lim="800000"/>
          <a:headEnd/>
          <a:tailEnd/>
        </a:ln>
      </xdr:spPr>
    </xdr:sp>
    <xdr:clientData/>
  </xdr:twoCellAnchor>
  <xdr:oneCellAnchor>
    <xdr:from>
      <xdr:col>5</xdr:col>
      <xdr:colOff>0</xdr:colOff>
      <xdr:row>96</xdr:row>
      <xdr:rowOff>0</xdr:rowOff>
    </xdr:from>
    <xdr:ext cx="190500" cy="285750"/>
    <xdr:sp macro="" textlink="">
      <xdr:nvSpPr>
        <xdr:cNvPr id="33" name="Rectangle 2">
          <a:extLst>
            <a:ext uri="{FF2B5EF4-FFF2-40B4-BE49-F238E27FC236}">
              <a16:creationId xmlns="" xmlns:a16="http://schemas.microsoft.com/office/drawing/2014/main" id="{7B65DDE1-23AB-4C04-9474-52BB5D74219F}"/>
            </a:ext>
          </a:extLst>
        </xdr:cNvPr>
        <xdr:cNvSpPr>
          <a:spLocks noChangeArrowheads="1"/>
        </xdr:cNvSpPr>
      </xdr:nvSpPr>
      <xdr:spPr bwMode="auto">
        <a:xfrm>
          <a:off x="5829300" y="44453175"/>
          <a:ext cx="190500" cy="285750"/>
        </a:xfrm>
        <a:prstGeom prst="rect">
          <a:avLst/>
        </a:prstGeom>
        <a:noFill/>
        <a:ln w="9525">
          <a:noFill/>
          <a:miter lim="800000"/>
          <a:headEnd/>
          <a:tailEnd/>
        </a:ln>
      </xdr:spPr>
    </xdr:sp>
    <xdr:clientData/>
  </xdr:oneCellAnchor>
  <xdr:oneCellAnchor>
    <xdr:from>
      <xdr:col>5</xdr:col>
      <xdr:colOff>0</xdr:colOff>
      <xdr:row>96</xdr:row>
      <xdr:rowOff>0</xdr:rowOff>
    </xdr:from>
    <xdr:ext cx="190500" cy="257175"/>
    <xdr:sp macro="" textlink="">
      <xdr:nvSpPr>
        <xdr:cNvPr id="34" name="Rectangle 2">
          <a:extLst>
            <a:ext uri="{FF2B5EF4-FFF2-40B4-BE49-F238E27FC236}">
              <a16:creationId xmlns="" xmlns:a16="http://schemas.microsoft.com/office/drawing/2014/main" id="{94DA5F4F-0BA8-44EC-9FC1-FA44BB658532}"/>
            </a:ext>
          </a:extLst>
        </xdr:cNvPr>
        <xdr:cNvSpPr>
          <a:spLocks noChangeArrowheads="1"/>
        </xdr:cNvSpPr>
      </xdr:nvSpPr>
      <xdr:spPr bwMode="auto">
        <a:xfrm>
          <a:off x="5829300" y="44453175"/>
          <a:ext cx="190500" cy="257175"/>
        </a:xfrm>
        <a:prstGeom prst="rect">
          <a:avLst/>
        </a:prstGeom>
        <a:noFill/>
        <a:ln w="9525">
          <a:noFill/>
          <a:miter lim="800000"/>
          <a:headEnd/>
          <a:tailEnd/>
        </a:ln>
      </xdr:spPr>
    </xdr:sp>
    <xdr:clientData/>
  </xdr:oneCellAnchor>
  <xdr:oneCellAnchor>
    <xdr:from>
      <xdr:col>5</xdr:col>
      <xdr:colOff>0</xdr:colOff>
      <xdr:row>96</xdr:row>
      <xdr:rowOff>0</xdr:rowOff>
    </xdr:from>
    <xdr:ext cx="190500" cy="295275"/>
    <xdr:sp macro="" textlink="">
      <xdr:nvSpPr>
        <xdr:cNvPr id="35" name="Rectangle 2">
          <a:extLst>
            <a:ext uri="{FF2B5EF4-FFF2-40B4-BE49-F238E27FC236}">
              <a16:creationId xmlns="" xmlns:a16="http://schemas.microsoft.com/office/drawing/2014/main" id="{8E531DD5-9E06-4DAB-BA3C-595D10C95252}"/>
            </a:ext>
          </a:extLst>
        </xdr:cNvPr>
        <xdr:cNvSpPr>
          <a:spLocks noChangeArrowheads="1"/>
        </xdr:cNvSpPr>
      </xdr:nvSpPr>
      <xdr:spPr bwMode="auto">
        <a:xfrm>
          <a:off x="5829300" y="44453175"/>
          <a:ext cx="190500" cy="295275"/>
        </a:xfrm>
        <a:prstGeom prst="rect">
          <a:avLst/>
        </a:prstGeom>
        <a:noFill/>
        <a:ln w="9525">
          <a:noFill/>
          <a:miter lim="800000"/>
          <a:headEnd/>
          <a:tailEnd/>
        </a:ln>
      </xdr:spPr>
    </xdr:sp>
    <xdr:clientData/>
  </xdr:oneCellAnchor>
  <xdr:oneCellAnchor>
    <xdr:from>
      <xdr:col>5</xdr:col>
      <xdr:colOff>0</xdr:colOff>
      <xdr:row>96</xdr:row>
      <xdr:rowOff>0</xdr:rowOff>
    </xdr:from>
    <xdr:ext cx="190500" cy="266700"/>
    <xdr:sp macro="" textlink="">
      <xdr:nvSpPr>
        <xdr:cNvPr id="36" name="Rectangle 2">
          <a:extLst>
            <a:ext uri="{FF2B5EF4-FFF2-40B4-BE49-F238E27FC236}">
              <a16:creationId xmlns="" xmlns:a16="http://schemas.microsoft.com/office/drawing/2014/main" id="{B554B9F6-7EC2-4976-8FD2-3D1A6E01653A}"/>
            </a:ext>
          </a:extLst>
        </xdr:cNvPr>
        <xdr:cNvSpPr>
          <a:spLocks noChangeArrowheads="1"/>
        </xdr:cNvSpPr>
      </xdr:nvSpPr>
      <xdr:spPr bwMode="auto">
        <a:xfrm>
          <a:off x="5829300" y="44453175"/>
          <a:ext cx="190500" cy="266700"/>
        </a:xfrm>
        <a:prstGeom prst="rect">
          <a:avLst/>
        </a:prstGeom>
        <a:noFill/>
        <a:ln w="9525">
          <a:noFill/>
          <a:miter lim="800000"/>
          <a:headEnd/>
          <a:tailEnd/>
        </a:ln>
      </xdr:spPr>
    </xdr:sp>
    <xdr:clientData/>
  </xdr:oneCellAnchor>
  <xdr:twoCellAnchor editAs="oneCell">
    <xdr:from>
      <xdr:col>5</xdr:col>
      <xdr:colOff>0</xdr:colOff>
      <xdr:row>96</xdr:row>
      <xdr:rowOff>0</xdr:rowOff>
    </xdr:from>
    <xdr:to>
      <xdr:col>5</xdr:col>
      <xdr:colOff>190500</xdr:colOff>
      <xdr:row>96</xdr:row>
      <xdr:rowOff>282579</xdr:rowOff>
    </xdr:to>
    <xdr:sp macro="" textlink="">
      <xdr:nvSpPr>
        <xdr:cNvPr id="37" name="Rectangle 2">
          <a:extLst>
            <a:ext uri="{FF2B5EF4-FFF2-40B4-BE49-F238E27FC236}">
              <a16:creationId xmlns="" xmlns:a16="http://schemas.microsoft.com/office/drawing/2014/main" id="{575232F9-5CBA-4D19-AA3B-ACF9DA646ECF}"/>
            </a:ext>
          </a:extLst>
        </xdr:cNvPr>
        <xdr:cNvSpPr>
          <a:spLocks noChangeArrowheads="1"/>
        </xdr:cNvSpPr>
      </xdr:nvSpPr>
      <xdr:spPr bwMode="auto">
        <a:xfrm>
          <a:off x="5829300" y="44453175"/>
          <a:ext cx="190500" cy="282579"/>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190500</xdr:colOff>
      <xdr:row>96</xdr:row>
      <xdr:rowOff>245749</xdr:rowOff>
    </xdr:to>
    <xdr:sp macro="" textlink="">
      <xdr:nvSpPr>
        <xdr:cNvPr id="38" name="Rectangle 2">
          <a:extLst>
            <a:ext uri="{FF2B5EF4-FFF2-40B4-BE49-F238E27FC236}">
              <a16:creationId xmlns="" xmlns:a16="http://schemas.microsoft.com/office/drawing/2014/main" id="{11B9BDCC-3B1D-4B57-8197-88C1D9CBDA6A}"/>
            </a:ext>
          </a:extLst>
        </xdr:cNvPr>
        <xdr:cNvSpPr>
          <a:spLocks noChangeArrowheads="1"/>
        </xdr:cNvSpPr>
      </xdr:nvSpPr>
      <xdr:spPr bwMode="auto">
        <a:xfrm>
          <a:off x="5829300" y="44453175"/>
          <a:ext cx="190500" cy="245749"/>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190500</xdr:colOff>
      <xdr:row>96</xdr:row>
      <xdr:rowOff>284484</xdr:rowOff>
    </xdr:to>
    <xdr:sp macro="" textlink="">
      <xdr:nvSpPr>
        <xdr:cNvPr id="39" name="Rectangle 2">
          <a:extLst>
            <a:ext uri="{FF2B5EF4-FFF2-40B4-BE49-F238E27FC236}">
              <a16:creationId xmlns="" xmlns:a16="http://schemas.microsoft.com/office/drawing/2014/main" id="{D3B18A85-BDAC-4131-98B3-DDA013D4816C}"/>
            </a:ext>
          </a:extLst>
        </xdr:cNvPr>
        <xdr:cNvSpPr>
          <a:spLocks noChangeArrowheads="1"/>
        </xdr:cNvSpPr>
      </xdr:nvSpPr>
      <xdr:spPr bwMode="auto">
        <a:xfrm>
          <a:off x="5829300" y="44453175"/>
          <a:ext cx="190500" cy="284484"/>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190500</xdr:colOff>
      <xdr:row>96</xdr:row>
      <xdr:rowOff>266704</xdr:rowOff>
    </xdr:to>
    <xdr:sp macro="" textlink="">
      <xdr:nvSpPr>
        <xdr:cNvPr id="40" name="Rectangle 2">
          <a:extLst>
            <a:ext uri="{FF2B5EF4-FFF2-40B4-BE49-F238E27FC236}">
              <a16:creationId xmlns="" xmlns:a16="http://schemas.microsoft.com/office/drawing/2014/main" id="{95FE871D-B774-4EE8-824B-8621E34CE291}"/>
            </a:ext>
          </a:extLst>
        </xdr:cNvPr>
        <xdr:cNvSpPr>
          <a:spLocks noChangeArrowheads="1"/>
        </xdr:cNvSpPr>
      </xdr:nvSpPr>
      <xdr:spPr bwMode="auto">
        <a:xfrm>
          <a:off x="5829300" y="44453175"/>
          <a:ext cx="190500" cy="266704"/>
        </a:xfrm>
        <a:prstGeom prst="rect">
          <a:avLst/>
        </a:prstGeom>
        <a:noFill/>
        <a:ln w="9525">
          <a:noFill/>
          <a:miter lim="800000"/>
          <a:headEnd/>
          <a:tailEnd/>
        </a:ln>
      </xdr:spPr>
    </xdr:sp>
    <xdr:clientData/>
  </xdr:twoCellAnchor>
  <xdr:oneCellAnchor>
    <xdr:from>
      <xdr:col>5</xdr:col>
      <xdr:colOff>0</xdr:colOff>
      <xdr:row>96</xdr:row>
      <xdr:rowOff>0</xdr:rowOff>
    </xdr:from>
    <xdr:ext cx="197037" cy="245572"/>
    <xdr:sp macro="" textlink="">
      <xdr:nvSpPr>
        <xdr:cNvPr id="41" name="Rectangle 2">
          <a:extLst>
            <a:ext uri="{FF2B5EF4-FFF2-40B4-BE49-F238E27FC236}">
              <a16:creationId xmlns="" xmlns:a16="http://schemas.microsoft.com/office/drawing/2014/main" id="{93641C4F-0B86-434F-BB7E-76519584FA31}"/>
            </a:ext>
          </a:extLst>
        </xdr:cNvPr>
        <xdr:cNvSpPr>
          <a:spLocks noChangeArrowheads="1"/>
        </xdr:cNvSpPr>
      </xdr:nvSpPr>
      <xdr:spPr bwMode="auto">
        <a:xfrm>
          <a:off x="5829300" y="44453175"/>
          <a:ext cx="197037" cy="245572"/>
        </a:xfrm>
        <a:prstGeom prst="rect">
          <a:avLst/>
        </a:prstGeom>
        <a:noFill/>
        <a:ln w="9525">
          <a:noFill/>
          <a:miter lim="800000"/>
          <a:headEnd/>
          <a:tailEnd/>
        </a:ln>
      </xdr:spPr>
    </xdr:sp>
    <xdr:clientData/>
  </xdr:oneCellAnchor>
  <xdr:oneCellAnchor>
    <xdr:from>
      <xdr:col>5</xdr:col>
      <xdr:colOff>0</xdr:colOff>
      <xdr:row>96</xdr:row>
      <xdr:rowOff>0</xdr:rowOff>
    </xdr:from>
    <xdr:ext cx="197037" cy="216997"/>
    <xdr:sp macro="" textlink="">
      <xdr:nvSpPr>
        <xdr:cNvPr id="42" name="Rectangle 2">
          <a:extLst>
            <a:ext uri="{FF2B5EF4-FFF2-40B4-BE49-F238E27FC236}">
              <a16:creationId xmlns="" xmlns:a16="http://schemas.microsoft.com/office/drawing/2014/main" id="{70C92D0F-866D-4ABF-8494-3E6335D8CDBC}"/>
            </a:ext>
          </a:extLst>
        </xdr:cNvPr>
        <xdr:cNvSpPr>
          <a:spLocks noChangeArrowheads="1"/>
        </xdr:cNvSpPr>
      </xdr:nvSpPr>
      <xdr:spPr bwMode="auto">
        <a:xfrm>
          <a:off x="5829300" y="44453175"/>
          <a:ext cx="197037" cy="216997"/>
        </a:xfrm>
        <a:prstGeom prst="rect">
          <a:avLst/>
        </a:prstGeom>
        <a:noFill/>
        <a:ln w="9525">
          <a:noFill/>
          <a:miter lim="800000"/>
          <a:headEnd/>
          <a:tailEnd/>
        </a:ln>
      </xdr:spPr>
    </xdr:sp>
    <xdr:clientData/>
  </xdr:oneCellAnchor>
  <xdr:oneCellAnchor>
    <xdr:from>
      <xdr:col>5</xdr:col>
      <xdr:colOff>0</xdr:colOff>
      <xdr:row>96</xdr:row>
      <xdr:rowOff>0</xdr:rowOff>
    </xdr:from>
    <xdr:ext cx="197037" cy="216997"/>
    <xdr:sp macro="" textlink="">
      <xdr:nvSpPr>
        <xdr:cNvPr id="43" name="Rectangle 2">
          <a:extLst>
            <a:ext uri="{FF2B5EF4-FFF2-40B4-BE49-F238E27FC236}">
              <a16:creationId xmlns="" xmlns:a16="http://schemas.microsoft.com/office/drawing/2014/main" id="{0716FF96-24E9-45AF-B699-4CD4B6A76B7B}"/>
            </a:ext>
          </a:extLst>
        </xdr:cNvPr>
        <xdr:cNvSpPr>
          <a:spLocks noChangeArrowheads="1"/>
        </xdr:cNvSpPr>
      </xdr:nvSpPr>
      <xdr:spPr bwMode="auto">
        <a:xfrm>
          <a:off x="5829300" y="44453175"/>
          <a:ext cx="197037" cy="216997"/>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been/Desktop/LDOH-%20Covid%2019%20Infrastructure/Panel/POC%20Specifications%20-%20HEDP/Vol.%20G%20HVAC/VOL%20G.1%20HVAC%20Rates%20Tables%20v1.1%20Feb'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been/Desktop/LDOH-%20Covid%2019%20Infrastructure/Panel/POC%20Specifications%20-%20HEDP/Vol.%20H%20Building%20&amp;%20Civils/VOL%20H.1%20Bldg&amp;Cvls%20Rates%20Tables%20v1.0%20Jul'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Lst"/>
      <sheetName val="SCH G1.A Cmmn Aspects"/>
      <sheetName val="SCH G1.B Air con &amp; Venltn"/>
    </sheetNames>
    <sheetDataSet>
      <sheetData sheetId="0">
        <row r="2">
          <cell r="C2" t="str">
            <v>v1.1 - Feb'20</v>
          </cell>
        </row>
      </sheetData>
      <sheetData sheetId="1">
        <row r="3">
          <cell r="C3" t="str">
            <v>CROSS-CUTTING ITEMS</v>
          </cell>
        </row>
      </sheetData>
      <sheetData sheetId="2">
        <row r="3">
          <cell r="A3" t="str">
            <v>VOLUME G.1.B</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 Contents Lst"/>
      <sheetName val="SCH H.1.A Commn items"/>
      <sheetName val="SCH H.1.B Bldg Cvl"/>
    </sheetNames>
    <sheetDataSet>
      <sheetData sheetId="0">
        <row r="2">
          <cell r="C2" t="str">
            <v>v1.0 - Jul'20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view="pageBreakPreview" zoomScale="90" zoomScaleNormal="100" zoomScaleSheetLayoutView="90" workbookViewId="0"/>
  </sheetViews>
  <sheetFormatPr defaultColWidth="9.28515625" defaultRowHeight="14.25" x14ac:dyDescent="0.25"/>
  <cols>
    <col min="1" max="1" width="13.5703125" style="56" customWidth="1"/>
    <col min="2" max="2" width="57.28515625" style="56" customWidth="1"/>
    <col min="3" max="3" width="12.140625" style="56" customWidth="1"/>
    <col min="4" max="16384" width="9.28515625" style="56"/>
  </cols>
  <sheetData>
    <row r="1" spans="1:6" ht="16.5" x14ac:dyDescent="0.25">
      <c r="A1" s="1" t="s">
        <v>854</v>
      </c>
      <c r="B1" s="53"/>
      <c r="C1" s="54" t="str">
        <f>+A3</f>
        <v>VOLUME O.1</v>
      </c>
      <c r="D1" s="55"/>
      <c r="E1" s="55"/>
      <c r="F1" s="55"/>
    </row>
    <row r="2" spans="1:6" x14ac:dyDescent="0.25">
      <c r="A2" s="5" t="s">
        <v>223</v>
      </c>
      <c r="C2" s="57" t="s">
        <v>415</v>
      </c>
      <c r="D2" s="55"/>
      <c r="E2" s="55"/>
      <c r="F2" s="55"/>
    </row>
    <row r="3" spans="1:6" ht="21" customHeight="1" x14ac:dyDescent="0.25">
      <c r="A3" s="8" t="s">
        <v>420</v>
      </c>
      <c r="B3" s="58" t="s">
        <v>416</v>
      </c>
      <c r="C3" s="59"/>
      <c r="E3" s="60"/>
      <c r="F3" s="60"/>
    </row>
    <row r="4" spans="1:6" x14ac:dyDescent="0.25">
      <c r="B4" s="61"/>
      <c r="C4" s="61"/>
    </row>
    <row r="5" spans="1:6" ht="36.75" customHeight="1" x14ac:dyDescent="0.25">
      <c r="A5" s="162" t="s">
        <v>417</v>
      </c>
      <c r="B5" s="163"/>
      <c r="C5" s="164"/>
      <c r="E5" s="62"/>
      <c r="F5" s="62"/>
    </row>
    <row r="6" spans="1:6" ht="22.9" customHeight="1" x14ac:dyDescent="0.25">
      <c r="A6" s="63" t="s">
        <v>418</v>
      </c>
      <c r="B6" s="64" t="s">
        <v>419</v>
      </c>
      <c r="C6" s="65"/>
      <c r="E6" s="62"/>
      <c r="F6" s="62"/>
    </row>
    <row r="7" spans="1:6" ht="41.45" customHeight="1" x14ac:dyDescent="0.25">
      <c r="A7" s="66" t="str">
        <f>'SCH G1.A Cmmn Aspects'!A3</f>
        <v>VOLUME O.1.A</v>
      </c>
      <c r="B7" s="67" t="str">
        <f>+'[1]SCH G1.A Cmmn Aspects'!C3</f>
        <v>CROSS-CUTTING ITEMS</v>
      </c>
      <c r="C7" s="68"/>
      <c r="E7" s="62"/>
      <c r="F7" s="62"/>
    </row>
    <row r="8" spans="1:6" ht="41.45" customHeight="1" x14ac:dyDescent="0.25">
      <c r="A8" s="66" t="str">
        <f>+'[1]SCH G1.B Air con &amp; Venltn'!A3</f>
        <v>VOLUME G.1.B</v>
      </c>
      <c r="B8" s="67" t="str">
        <f>A2</f>
        <v>FENCING WORKS</v>
      </c>
      <c r="C8" s="68"/>
      <c r="E8" s="62"/>
      <c r="F8" s="62"/>
    </row>
    <row r="9" spans="1:6" ht="41.45" customHeight="1" x14ac:dyDescent="0.25">
      <c r="A9" s="66"/>
      <c r="B9" s="67"/>
      <c r="C9" s="68"/>
      <c r="E9" s="62"/>
      <c r="F9" s="62"/>
    </row>
    <row r="10" spans="1:6" ht="41.45" customHeight="1" x14ac:dyDescent="0.25">
      <c r="A10" s="69"/>
      <c r="B10" s="70"/>
      <c r="C10" s="71"/>
    </row>
  </sheetData>
  <sheetProtection algorithmName="SHA-512" hashValue="WSi1kBrvt32YBj2ZLa8Ddf8xXW6yo7oep5Q7jkLKw5zYCYtJLuGvM6+6Kse9yU9wzXr3iiXeCNwAjVwe/sElyA==" saltValue="0YBmBNmhukhGEWO+Fvlz5w==" spinCount="100000" sheet="1" objects="1" scenarios="1" formatCells="0" formatColumns="0" formatRows="0" selectLockedCells="1"/>
  <mergeCells count="1">
    <mergeCell ref="A5:C5"/>
  </mergeCells>
  <pageMargins left="0.70866141732283472" right="0.49" top="0.74803149606299213" bottom="0.74803149606299213" header="0.31496062992125984" footer="0.31496062992125984"/>
  <pageSetup paperSize="9" orientation="portrait" horizontalDpi="300" verticalDpi="300" r:id="rId1"/>
  <headerFooter>
    <oddFooter>&amp;L&amp;"-,Italic"&amp;8&amp;F [&amp;A]&amp;R&amp;"Arial Narrow,Regular"&amp;9Sch 9 (p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G146"/>
  <sheetViews>
    <sheetView showGridLines="0" view="pageBreakPreview" topLeftCell="A4" zoomScale="115" zoomScaleNormal="100" zoomScaleSheetLayoutView="115" workbookViewId="0">
      <selection activeCell="D6" sqref="D6"/>
    </sheetView>
  </sheetViews>
  <sheetFormatPr defaultColWidth="9.28515625" defaultRowHeight="13.5" x14ac:dyDescent="0.25"/>
  <cols>
    <col min="1" max="1" width="7.5703125" style="4" customWidth="1"/>
    <col min="2" max="2" width="10.28515625" style="20" customWidth="1"/>
    <col min="3" max="3" width="49.7109375" style="4" customWidth="1"/>
    <col min="4" max="4" width="8.28515625" style="195" customWidth="1"/>
    <col min="5" max="5" width="11.5703125" style="161" customWidth="1"/>
    <col min="6" max="6" width="15.28515625" style="161" customWidth="1"/>
    <col min="7" max="7" width="10.5703125" style="4" customWidth="1"/>
    <col min="8" max="8" width="12.7109375" style="4" customWidth="1"/>
    <col min="9" max="11" width="8.28515625" style="4" customWidth="1"/>
    <col min="12" max="16384" width="9.28515625" style="4"/>
  </cols>
  <sheetData>
    <row r="1" spans="1:6" x14ac:dyDescent="0.25">
      <c r="A1" s="1" t="s">
        <v>854</v>
      </c>
      <c r="B1" s="2"/>
      <c r="C1" s="3"/>
      <c r="D1" s="161"/>
      <c r="F1" s="150" t="str">
        <f>+A3</f>
        <v>VOLUME O.1.A</v>
      </c>
    </row>
    <row r="2" spans="1:6" ht="16.5" x14ac:dyDescent="0.25">
      <c r="A2" s="5" t="s">
        <v>223</v>
      </c>
      <c r="B2" s="6"/>
      <c r="C2" s="7"/>
      <c r="D2" s="161"/>
      <c r="F2" s="151" t="str">
        <f>+'[1]Contents Lst'!C2</f>
        <v>v1.1 - Feb'20</v>
      </c>
    </row>
    <row r="3" spans="1:6" ht="19.899999999999999" customHeight="1" x14ac:dyDescent="0.25">
      <c r="A3" s="8" t="s">
        <v>421</v>
      </c>
      <c r="B3" s="13"/>
      <c r="C3" s="6" t="s">
        <v>221</v>
      </c>
      <c r="D3" s="161"/>
      <c r="F3" s="152"/>
    </row>
    <row r="4" spans="1:6" ht="29.65" customHeight="1" x14ac:dyDescent="0.25">
      <c r="A4" s="165" t="s">
        <v>216</v>
      </c>
      <c r="B4" s="166"/>
      <c r="C4" s="14" t="s">
        <v>217</v>
      </c>
      <c r="D4" s="171" t="s">
        <v>218</v>
      </c>
      <c r="E4" s="172" t="s">
        <v>219</v>
      </c>
      <c r="F4" s="153" t="s">
        <v>220</v>
      </c>
    </row>
    <row r="5" spans="1:6" ht="40.15" customHeight="1" x14ac:dyDescent="0.25">
      <c r="A5" s="15"/>
      <c r="B5" s="16"/>
      <c r="C5" s="17" t="s">
        <v>232</v>
      </c>
      <c r="D5" s="173"/>
      <c r="E5" s="174"/>
      <c r="F5" s="154"/>
    </row>
    <row r="6" spans="1:6" ht="57" customHeight="1" x14ac:dyDescent="0.25">
      <c r="A6" s="19" t="str">
        <f>IF(B6&gt;0,"G.1.A","")</f>
        <v/>
      </c>
      <c r="C6" s="21" t="s">
        <v>233</v>
      </c>
      <c r="D6" s="175"/>
      <c r="E6" s="176"/>
      <c r="F6" s="154"/>
    </row>
    <row r="7" spans="1:6" ht="60" customHeight="1" x14ac:dyDescent="0.25">
      <c r="A7" s="19" t="str">
        <f>IF(B7&gt;0,"O.1.A","")</f>
        <v>O.1.A</v>
      </c>
      <c r="B7" s="20" t="s">
        <v>234</v>
      </c>
      <c r="C7" s="22" t="s">
        <v>235</v>
      </c>
      <c r="D7" s="175"/>
      <c r="E7" s="176"/>
      <c r="F7" s="154"/>
    </row>
    <row r="8" spans="1:6" ht="96.6" customHeight="1" x14ac:dyDescent="0.25">
      <c r="A8" s="19" t="str">
        <f t="shared" ref="A8:A14" si="0">IF(B8&gt;0,"O.1.A","")</f>
        <v>O.1.A</v>
      </c>
      <c r="B8" s="20" t="s">
        <v>236</v>
      </c>
      <c r="C8" s="22" t="s">
        <v>237</v>
      </c>
      <c r="D8" s="175"/>
      <c r="E8" s="176"/>
      <c r="F8" s="154"/>
    </row>
    <row r="9" spans="1:6" ht="90" customHeight="1" x14ac:dyDescent="0.25">
      <c r="A9" s="19" t="str">
        <f t="shared" si="0"/>
        <v>O.1.A</v>
      </c>
      <c r="B9" s="20" t="s">
        <v>238</v>
      </c>
      <c r="C9" s="22" t="s">
        <v>239</v>
      </c>
      <c r="D9" s="175"/>
      <c r="E9" s="176"/>
      <c r="F9" s="154"/>
    </row>
    <row r="10" spans="1:6" ht="237.6" customHeight="1" x14ac:dyDescent="0.25">
      <c r="A10" s="19" t="str">
        <f t="shared" si="0"/>
        <v>O.1.A</v>
      </c>
      <c r="B10" s="20" t="s">
        <v>240</v>
      </c>
      <c r="C10" s="23" t="s">
        <v>241</v>
      </c>
      <c r="D10" s="175"/>
      <c r="E10" s="176"/>
      <c r="F10" s="154"/>
    </row>
    <row r="11" spans="1:6" ht="49.15" customHeight="1" x14ac:dyDescent="0.25">
      <c r="A11" s="19" t="str">
        <f t="shared" si="0"/>
        <v>O.1.A</v>
      </c>
      <c r="B11" s="20" t="s">
        <v>242</v>
      </c>
      <c r="C11" s="24" t="s">
        <v>243</v>
      </c>
      <c r="D11" s="175"/>
      <c r="E11" s="176"/>
      <c r="F11" s="154"/>
    </row>
    <row r="12" spans="1:6" ht="48" customHeight="1" x14ac:dyDescent="0.25">
      <c r="A12" s="19" t="str">
        <f t="shared" si="0"/>
        <v>O.1.A</v>
      </c>
      <c r="B12" s="20" t="s">
        <v>244</v>
      </c>
      <c r="C12" s="22" t="s">
        <v>245</v>
      </c>
      <c r="D12" s="175"/>
      <c r="E12" s="176"/>
      <c r="F12" s="154"/>
    </row>
    <row r="13" spans="1:6" ht="68.650000000000006" customHeight="1" x14ac:dyDescent="0.25">
      <c r="A13" s="19" t="str">
        <f t="shared" si="0"/>
        <v>O.1.A</v>
      </c>
      <c r="B13" s="20" t="s">
        <v>246</v>
      </c>
      <c r="C13" s="22" t="s">
        <v>247</v>
      </c>
      <c r="D13" s="175"/>
      <c r="E13" s="176"/>
      <c r="F13" s="154"/>
    </row>
    <row r="14" spans="1:6" ht="51.6" customHeight="1" x14ac:dyDescent="0.25">
      <c r="A14" s="19" t="str">
        <f t="shared" si="0"/>
        <v>O.1.A</v>
      </c>
      <c r="B14" s="20" t="s">
        <v>248</v>
      </c>
      <c r="C14" s="25" t="s">
        <v>249</v>
      </c>
      <c r="D14" s="175"/>
      <c r="E14" s="176"/>
      <c r="F14" s="154"/>
    </row>
    <row r="15" spans="1:6" x14ac:dyDescent="0.25">
      <c r="A15" s="19" t="str">
        <f t="shared" ref="A15:A17" si="1">IF(B15&gt;0,"G.1.A","")</f>
        <v/>
      </c>
      <c r="B15" s="26"/>
      <c r="C15" s="27"/>
      <c r="D15" s="177"/>
      <c r="E15" s="178"/>
      <c r="F15" s="155"/>
    </row>
    <row r="16" spans="1:6" ht="40.15" customHeight="1" x14ac:dyDescent="0.25">
      <c r="A16" s="28" t="str">
        <f>IF(B16&gt;0,"O.1.A","")</f>
        <v>O.1.A</v>
      </c>
      <c r="B16" s="29" t="s">
        <v>250</v>
      </c>
      <c r="C16" s="30" t="s">
        <v>251</v>
      </c>
      <c r="D16" s="173"/>
      <c r="E16" s="174"/>
      <c r="F16" s="154"/>
    </row>
    <row r="17" spans="1:6" x14ac:dyDescent="0.25">
      <c r="A17" s="19" t="str">
        <f t="shared" si="1"/>
        <v/>
      </c>
      <c r="B17" s="31"/>
      <c r="C17" s="32"/>
      <c r="D17" s="173"/>
      <c r="E17" s="179"/>
      <c r="F17" s="154"/>
    </row>
    <row r="18" spans="1:6" ht="14.1" customHeight="1" x14ac:dyDescent="0.25">
      <c r="A18" s="19" t="str">
        <f>IF(B18&gt;0,"O.1.A","")</f>
        <v>O.1.A</v>
      </c>
      <c r="B18" s="33" t="s">
        <v>23</v>
      </c>
      <c r="C18" s="34" t="s">
        <v>252</v>
      </c>
      <c r="D18" s="173"/>
      <c r="E18" s="174" t="str">
        <f t="shared" ref="E18:E45" si="2">IF(D18&gt;0,"Rate only","")</f>
        <v/>
      </c>
      <c r="F18" s="154"/>
    </row>
    <row r="19" spans="1:6" ht="79.150000000000006" customHeight="1" x14ac:dyDescent="0.25">
      <c r="A19" s="19" t="str">
        <f t="shared" ref="A19:A82" si="3">IF(B19&gt;0,"O.1.A","")</f>
        <v>O.1.A</v>
      </c>
      <c r="B19" s="35" t="s">
        <v>253</v>
      </c>
      <c r="C19" s="24" t="s">
        <v>254</v>
      </c>
      <c r="D19" s="180" t="s">
        <v>255</v>
      </c>
      <c r="E19" s="174" t="str">
        <f t="shared" si="2"/>
        <v>Rate only</v>
      </c>
      <c r="F19" s="156"/>
    </row>
    <row r="20" spans="1:6" ht="84.6" customHeight="1" x14ac:dyDescent="0.25">
      <c r="A20" s="19" t="str">
        <f t="shared" si="3"/>
        <v>O.1.A</v>
      </c>
      <c r="B20" s="35" t="s">
        <v>256</v>
      </c>
      <c r="C20" s="24" t="s">
        <v>257</v>
      </c>
      <c r="D20" s="180" t="s">
        <v>255</v>
      </c>
      <c r="E20" s="174" t="str">
        <f t="shared" si="2"/>
        <v>Rate only</v>
      </c>
      <c r="F20" s="156"/>
    </row>
    <row r="21" spans="1:6" x14ac:dyDescent="0.25">
      <c r="A21" s="19" t="str">
        <f t="shared" si="3"/>
        <v/>
      </c>
      <c r="B21" s="35"/>
      <c r="C21" s="24"/>
      <c r="D21" s="173"/>
      <c r="E21" s="174" t="str">
        <f t="shared" si="2"/>
        <v/>
      </c>
      <c r="F21" s="154"/>
    </row>
    <row r="22" spans="1:6" ht="16.5" customHeight="1" x14ac:dyDescent="0.25">
      <c r="A22" s="19" t="str">
        <f t="shared" si="3"/>
        <v>O.1.A</v>
      </c>
      <c r="B22" s="33" t="s">
        <v>24</v>
      </c>
      <c r="C22" s="34" t="s">
        <v>258</v>
      </c>
      <c r="D22" s="173"/>
      <c r="E22" s="174" t="str">
        <f t="shared" si="2"/>
        <v/>
      </c>
      <c r="F22" s="154"/>
    </row>
    <row r="23" spans="1:6" ht="122.45" customHeight="1" x14ac:dyDescent="0.25">
      <c r="A23" s="19" t="str">
        <f t="shared" si="3"/>
        <v>O.1.A</v>
      </c>
      <c r="B23" s="35" t="s">
        <v>259</v>
      </c>
      <c r="C23" s="24" t="s">
        <v>260</v>
      </c>
      <c r="D23" s="173" t="s">
        <v>261</v>
      </c>
      <c r="E23" s="174" t="str">
        <f t="shared" si="2"/>
        <v>Rate only</v>
      </c>
      <c r="F23" s="157"/>
    </row>
    <row r="24" spans="1:6" x14ac:dyDescent="0.25">
      <c r="A24" s="19" t="str">
        <f t="shared" si="3"/>
        <v/>
      </c>
      <c r="B24" s="35"/>
      <c r="C24" s="24"/>
      <c r="D24" s="173"/>
      <c r="E24" s="174" t="str">
        <f t="shared" si="2"/>
        <v/>
      </c>
      <c r="F24" s="154"/>
    </row>
    <row r="25" spans="1:6" ht="20.100000000000001" customHeight="1" x14ac:dyDescent="0.25">
      <c r="A25" s="19" t="str">
        <f t="shared" si="3"/>
        <v>O.1.A</v>
      </c>
      <c r="B25" s="33" t="s">
        <v>25</v>
      </c>
      <c r="C25" s="34" t="s">
        <v>262</v>
      </c>
      <c r="D25" s="173"/>
      <c r="E25" s="174" t="str">
        <f t="shared" si="2"/>
        <v/>
      </c>
      <c r="F25" s="157"/>
    </row>
    <row r="26" spans="1:6" ht="81.599999999999994" customHeight="1" x14ac:dyDescent="0.25">
      <c r="A26" s="19" t="str">
        <f t="shared" si="3"/>
        <v>O.1.A</v>
      </c>
      <c r="B26" s="35" t="s">
        <v>263</v>
      </c>
      <c r="C26" s="24" t="s">
        <v>264</v>
      </c>
      <c r="D26" s="173" t="s">
        <v>265</v>
      </c>
      <c r="E26" s="174" t="str">
        <f t="shared" si="2"/>
        <v>Rate only</v>
      </c>
      <c r="F26" s="157"/>
    </row>
    <row r="27" spans="1:6" ht="72" customHeight="1" x14ac:dyDescent="0.25">
      <c r="A27" s="19" t="str">
        <f t="shared" si="3"/>
        <v/>
      </c>
      <c r="B27" s="35"/>
      <c r="C27" s="24" t="s">
        <v>266</v>
      </c>
      <c r="D27" s="181"/>
      <c r="E27" s="182"/>
      <c r="F27" s="157"/>
    </row>
    <row r="28" spans="1:6" x14ac:dyDescent="0.25">
      <c r="A28" s="19" t="str">
        <f t="shared" si="3"/>
        <v/>
      </c>
      <c r="B28" s="35"/>
      <c r="C28" s="24"/>
      <c r="D28" s="173"/>
      <c r="E28" s="174" t="str">
        <f t="shared" si="2"/>
        <v/>
      </c>
      <c r="F28" s="157"/>
    </row>
    <row r="29" spans="1:6" ht="60" customHeight="1" x14ac:dyDescent="0.25">
      <c r="A29" s="19" t="str">
        <f t="shared" si="3"/>
        <v>O.1.A</v>
      </c>
      <c r="B29" s="35" t="s">
        <v>267</v>
      </c>
      <c r="C29" s="24" t="s">
        <v>268</v>
      </c>
      <c r="D29" s="173" t="s">
        <v>269</v>
      </c>
      <c r="E29" s="174" t="str">
        <f t="shared" si="2"/>
        <v>Rate only</v>
      </c>
      <c r="F29" s="157"/>
    </row>
    <row r="30" spans="1:6" ht="94.5" x14ac:dyDescent="0.25">
      <c r="A30" s="19" t="str">
        <f t="shared" si="3"/>
        <v/>
      </c>
      <c r="B30" s="35"/>
      <c r="C30" s="36" t="s">
        <v>270</v>
      </c>
      <c r="D30" s="181"/>
      <c r="E30" s="182"/>
      <c r="F30" s="157"/>
    </row>
    <row r="31" spans="1:6" x14ac:dyDescent="0.25">
      <c r="A31" s="19" t="str">
        <f t="shared" si="3"/>
        <v/>
      </c>
      <c r="B31" s="35"/>
      <c r="C31" s="24"/>
      <c r="D31" s="173"/>
      <c r="E31" s="174" t="str">
        <f t="shared" si="2"/>
        <v/>
      </c>
      <c r="F31" s="157"/>
    </row>
    <row r="32" spans="1:6" x14ac:dyDescent="0.25">
      <c r="A32" s="19" t="str">
        <f t="shared" si="3"/>
        <v>O.1.A</v>
      </c>
      <c r="B32" s="33" t="s">
        <v>26</v>
      </c>
      <c r="C32" s="34" t="s">
        <v>271</v>
      </c>
      <c r="D32" s="173"/>
      <c r="E32" s="174" t="str">
        <f t="shared" si="2"/>
        <v/>
      </c>
      <c r="F32" s="157"/>
    </row>
    <row r="33" spans="1:6" ht="62.25" customHeight="1" x14ac:dyDescent="0.25">
      <c r="A33" s="19" t="str">
        <f t="shared" si="3"/>
        <v>O.1.A</v>
      </c>
      <c r="B33" s="35" t="s">
        <v>272</v>
      </c>
      <c r="C33" s="24" t="s">
        <v>273</v>
      </c>
      <c r="D33" s="173" t="s">
        <v>274</v>
      </c>
      <c r="E33" s="174" t="str">
        <f t="shared" si="2"/>
        <v>Rate only</v>
      </c>
      <c r="F33" s="157"/>
    </row>
    <row r="34" spans="1:6" ht="121.5" x14ac:dyDescent="0.25">
      <c r="A34" s="19" t="str">
        <f t="shared" si="3"/>
        <v/>
      </c>
      <c r="B34" s="35"/>
      <c r="C34" s="36" t="s">
        <v>275</v>
      </c>
      <c r="D34" s="173"/>
      <c r="E34" s="174"/>
      <c r="F34" s="157"/>
    </row>
    <row r="35" spans="1:6" x14ac:dyDescent="0.25">
      <c r="A35" s="19" t="str">
        <f t="shared" si="3"/>
        <v/>
      </c>
      <c r="B35" s="35"/>
      <c r="C35" s="24"/>
      <c r="D35" s="173"/>
      <c r="E35" s="174" t="str">
        <f t="shared" si="2"/>
        <v/>
      </c>
      <c r="F35" s="157"/>
    </row>
    <row r="36" spans="1:6" x14ac:dyDescent="0.25">
      <c r="A36" s="19" t="str">
        <f t="shared" si="3"/>
        <v>O.1.A</v>
      </c>
      <c r="B36" s="33" t="s">
        <v>27</v>
      </c>
      <c r="C36" s="34" t="s">
        <v>276</v>
      </c>
      <c r="D36" s="173"/>
      <c r="E36" s="174" t="str">
        <f t="shared" si="2"/>
        <v/>
      </c>
      <c r="F36" s="157"/>
    </row>
    <row r="37" spans="1:6" ht="79.5" customHeight="1" x14ac:dyDescent="0.25">
      <c r="A37" s="19" t="str">
        <f t="shared" si="3"/>
        <v>O.1.A</v>
      </c>
      <c r="B37" s="35" t="s">
        <v>277</v>
      </c>
      <c r="C37" s="37" t="s">
        <v>278</v>
      </c>
      <c r="D37" s="181"/>
      <c r="E37" s="182" t="str">
        <f t="shared" si="2"/>
        <v/>
      </c>
      <c r="F37" s="157"/>
    </row>
    <row r="38" spans="1:6" ht="22.15" customHeight="1" x14ac:dyDescent="0.25">
      <c r="A38" s="19" t="str">
        <f t="shared" si="3"/>
        <v>O.1.A</v>
      </c>
      <c r="B38" s="35" t="s">
        <v>279</v>
      </c>
      <c r="C38" s="24" t="s">
        <v>280</v>
      </c>
      <c r="D38" s="173" t="s">
        <v>281</v>
      </c>
      <c r="E38" s="174" t="str">
        <f t="shared" si="2"/>
        <v>Rate only</v>
      </c>
      <c r="F38" s="157"/>
    </row>
    <row r="39" spans="1:6" ht="22.15" customHeight="1" x14ac:dyDescent="0.25">
      <c r="A39" s="19" t="str">
        <f t="shared" si="3"/>
        <v>O.1.A</v>
      </c>
      <c r="B39" s="35" t="s">
        <v>282</v>
      </c>
      <c r="C39" s="24" t="s">
        <v>283</v>
      </c>
      <c r="D39" s="173" t="s">
        <v>281</v>
      </c>
      <c r="E39" s="174" t="str">
        <f t="shared" si="2"/>
        <v>Rate only</v>
      </c>
      <c r="F39" s="157"/>
    </row>
    <row r="40" spans="1:6" ht="22.15" customHeight="1" x14ac:dyDescent="0.25">
      <c r="A40" s="19" t="str">
        <f t="shared" si="3"/>
        <v>O.1.A</v>
      </c>
      <c r="B40" s="35" t="s">
        <v>284</v>
      </c>
      <c r="C40" s="24" t="s">
        <v>285</v>
      </c>
      <c r="D40" s="173" t="s">
        <v>281</v>
      </c>
      <c r="E40" s="174" t="str">
        <f t="shared" si="2"/>
        <v>Rate only</v>
      </c>
      <c r="F40" s="157"/>
    </row>
    <row r="41" spans="1:6" ht="30" customHeight="1" x14ac:dyDescent="0.25">
      <c r="A41" s="19" t="str">
        <f t="shared" si="3"/>
        <v>O.1.A</v>
      </c>
      <c r="B41" s="35" t="s">
        <v>286</v>
      </c>
      <c r="C41" s="24" t="s">
        <v>287</v>
      </c>
      <c r="D41" s="173" t="s">
        <v>281</v>
      </c>
      <c r="E41" s="174" t="str">
        <f t="shared" si="2"/>
        <v>Rate only</v>
      </c>
      <c r="F41" s="157"/>
    </row>
    <row r="42" spans="1:6" ht="22.15" customHeight="1" x14ac:dyDescent="0.25">
      <c r="A42" s="19" t="str">
        <f t="shared" si="3"/>
        <v>O.1.A</v>
      </c>
      <c r="B42" s="35" t="s">
        <v>288</v>
      </c>
      <c r="C42" s="24" t="s">
        <v>289</v>
      </c>
      <c r="D42" s="173" t="s">
        <v>281</v>
      </c>
      <c r="E42" s="174" t="str">
        <f t="shared" si="2"/>
        <v>Rate only</v>
      </c>
      <c r="F42" s="157"/>
    </row>
    <row r="43" spans="1:6" ht="22.15" customHeight="1" x14ac:dyDescent="0.25">
      <c r="A43" s="19" t="str">
        <f t="shared" si="3"/>
        <v>O.1.A</v>
      </c>
      <c r="B43" s="35" t="s">
        <v>290</v>
      </c>
      <c r="C43" s="24" t="s">
        <v>291</v>
      </c>
      <c r="D43" s="173" t="s">
        <v>281</v>
      </c>
      <c r="E43" s="174" t="str">
        <f t="shared" si="2"/>
        <v>Rate only</v>
      </c>
      <c r="F43" s="157"/>
    </row>
    <row r="44" spans="1:6" ht="22.15" customHeight="1" x14ac:dyDescent="0.25">
      <c r="A44" s="19" t="str">
        <f t="shared" si="3"/>
        <v>O.1.A</v>
      </c>
      <c r="B44" s="35" t="s">
        <v>292</v>
      </c>
      <c r="C44" s="24" t="s">
        <v>293</v>
      </c>
      <c r="D44" s="173" t="s">
        <v>281</v>
      </c>
      <c r="E44" s="174" t="str">
        <f t="shared" si="2"/>
        <v>Rate only</v>
      </c>
      <c r="F44" s="157"/>
    </row>
    <row r="45" spans="1:6" ht="22.15" customHeight="1" x14ac:dyDescent="0.25">
      <c r="A45" s="19" t="str">
        <f t="shared" si="3"/>
        <v>O.1.A</v>
      </c>
      <c r="B45" s="35" t="s">
        <v>294</v>
      </c>
      <c r="C45" s="24" t="s">
        <v>295</v>
      </c>
      <c r="D45" s="173" t="s">
        <v>281</v>
      </c>
      <c r="E45" s="174" t="str">
        <f t="shared" si="2"/>
        <v>Rate only</v>
      </c>
      <c r="F45" s="157"/>
    </row>
    <row r="46" spans="1:6" x14ac:dyDescent="0.25">
      <c r="A46" s="19" t="str">
        <f t="shared" si="3"/>
        <v/>
      </c>
      <c r="B46" s="35"/>
      <c r="C46" s="24"/>
      <c r="D46" s="173"/>
      <c r="E46" s="174"/>
      <c r="F46" s="157"/>
    </row>
    <row r="47" spans="1:6" ht="22.15" customHeight="1" x14ac:dyDescent="0.25">
      <c r="A47" s="19" t="str">
        <f t="shared" si="3"/>
        <v>O.1.A</v>
      </c>
      <c r="B47" s="33" t="s">
        <v>28</v>
      </c>
      <c r="C47" s="34" t="s">
        <v>296</v>
      </c>
      <c r="D47" s="173"/>
      <c r="E47" s="174"/>
      <c r="F47" s="157"/>
    </row>
    <row r="48" spans="1:6" ht="77.099999999999994" customHeight="1" x14ac:dyDescent="0.25">
      <c r="A48" s="19" t="str">
        <f t="shared" si="3"/>
        <v>O.1.A</v>
      </c>
      <c r="B48" s="26" t="s">
        <v>297</v>
      </c>
      <c r="C48" s="24" t="s">
        <v>298</v>
      </c>
      <c r="D48" s="173"/>
      <c r="E48" s="174"/>
      <c r="F48" s="157"/>
    </row>
    <row r="49" spans="1:7" ht="20.100000000000001" customHeight="1" x14ac:dyDescent="0.25">
      <c r="A49" s="19" t="str">
        <f t="shared" si="3"/>
        <v>O.1.A</v>
      </c>
      <c r="B49" s="33" t="s">
        <v>299</v>
      </c>
      <c r="C49" s="34" t="s">
        <v>300</v>
      </c>
      <c r="D49" s="173"/>
      <c r="E49" s="174" t="str">
        <f t="shared" ref="E49:E89" si="4">IF(D49&gt;0,"Rate only","")</f>
        <v/>
      </c>
      <c r="F49" s="157"/>
    </row>
    <row r="50" spans="1:7" ht="20.100000000000001" customHeight="1" x14ac:dyDescent="0.25">
      <c r="A50" s="19" t="str">
        <f t="shared" si="3"/>
        <v>O.1.A</v>
      </c>
      <c r="B50" s="35" t="s">
        <v>301</v>
      </c>
      <c r="C50" s="24" t="s">
        <v>302</v>
      </c>
      <c r="D50" s="173" t="s">
        <v>281</v>
      </c>
      <c r="E50" s="174" t="str">
        <f t="shared" si="4"/>
        <v>Rate only</v>
      </c>
      <c r="F50" s="157"/>
    </row>
    <row r="51" spans="1:7" ht="20.100000000000001" customHeight="1" x14ac:dyDescent="0.25">
      <c r="A51" s="19" t="str">
        <f t="shared" si="3"/>
        <v>O.1.A</v>
      </c>
      <c r="B51" s="35" t="s">
        <v>303</v>
      </c>
      <c r="C51" s="24" t="s">
        <v>304</v>
      </c>
      <c r="D51" s="173" t="s">
        <v>281</v>
      </c>
      <c r="E51" s="174" t="str">
        <f t="shared" si="4"/>
        <v>Rate only</v>
      </c>
      <c r="F51" s="157"/>
    </row>
    <row r="52" spans="1:7" ht="20.100000000000001" customHeight="1" x14ac:dyDescent="0.25">
      <c r="A52" s="19" t="str">
        <f t="shared" si="3"/>
        <v>O.1.A</v>
      </c>
      <c r="B52" s="35" t="s">
        <v>305</v>
      </c>
      <c r="C52" s="24" t="s">
        <v>306</v>
      </c>
      <c r="D52" s="173" t="s">
        <v>281</v>
      </c>
      <c r="E52" s="174" t="str">
        <f t="shared" si="4"/>
        <v>Rate only</v>
      </c>
      <c r="F52" s="157"/>
    </row>
    <row r="53" spans="1:7" ht="28.15" customHeight="1" x14ac:dyDescent="0.25">
      <c r="A53" s="19" t="str">
        <f t="shared" si="3"/>
        <v>O.1.A</v>
      </c>
      <c r="B53" s="35" t="s">
        <v>307</v>
      </c>
      <c r="C53" s="24" t="s">
        <v>308</v>
      </c>
      <c r="D53" s="173" t="s">
        <v>309</v>
      </c>
      <c r="E53" s="174" t="str">
        <f t="shared" si="4"/>
        <v>Rate only</v>
      </c>
      <c r="F53" s="157"/>
    </row>
    <row r="54" spans="1:7" x14ac:dyDescent="0.25">
      <c r="A54" s="19" t="str">
        <f t="shared" si="3"/>
        <v>O.1.A</v>
      </c>
      <c r="B54" s="33" t="s">
        <v>310</v>
      </c>
      <c r="C54" s="24" t="s">
        <v>311</v>
      </c>
      <c r="D54" s="173"/>
      <c r="E54" s="174" t="str">
        <f t="shared" si="4"/>
        <v/>
      </c>
      <c r="F54" s="157"/>
    </row>
    <row r="55" spans="1:7" ht="27" x14ac:dyDescent="0.25">
      <c r="A55" s="19" t="str">
        <f t="shared" si="3"/>
        <v/>
      </c>
      <c r="B55" s="35"/>
      <c r="C55" s="24" t="s">
        <v>312</v>
      </c>
      <c r="D55" s="173" t="s">
        <v>313</v>
      </c>
      <c r="E55" s="174" t="str">
        <f t="shared" si="4"/>
        <v>Rate only</v>
      </c>
      <c r="F55" s="157"/>
      <c r="G55" s="38"/>
    </row>
    <row r="56" spans="1:7" x14ac:dyDescent="0.25">
      <c r="A56" s="19" t="str">
        <f t="shared" si="3"/>
        <v/>
      </c>
      <c r="B56" s="35"/>
      <c r="C56" s="24"/>
      <c r="D56" s="173"/>
      <c r="E56" s="174" t="str">
        <f t="shared" si="4"/>
        <v/>
      </c>
      <c r="F56" s="157"/>
      <c r="G56" s="38"/>
    </row>
    <row r="57" spans="1:7" x14ac:dyDescent="0.25">
      <c r="A57" s="19" t="str">
        <f t="shared" si="3"/>
        <v>O.1.A</v>
      </c>
      <c r="B57" s="33" t="s">
        <v>314</v>
      </c>
      <c r="C57" s="34" t="s">
        <v>315</v>
      </c>
      <c r="D57" s="173"/>
      <c r="E57" s="174" t="str">
        <f t="shared" si="4"/>
        <v/>
      </c>
      <c r="F57" s="157"/>
      <c r="G57" s="38"/>
    </row>
    <row r="58" spans="1:7" ht="66.599999999999994" customHeight="1" x14ac:dyDescent="0.25">
      <c r="A58" s="19" t="str">
        <f t="shared" si="3"/>
        <v/>
      </c>
      <c r="B58" s="35"/>
      <c r="C58" s="24" t="s">
        <v>316</v>
      </c>
      <c r="D58" s="173" t="s">
        <v>317</v>
      </c>
      <c r="E58" s="174" t="s">
        <v>317</v>
      </c>
      <c r="F58" s="157" t="s">
        <v>318</v>
      </c>
      <c r="G58" s="38"/>
    </row>
    <row r="59" spans="1:7" x14ac:dyDescent="0.25">
      <c r="A59" s="19" t="str">
        <f t="shared" si="3"/>
        <v/>
      </c>
      <c r="B59" s="35"/>
      <c r="C59" s="24"/>
      <c r="D59" s="173"/>
      <c r="E59" s="174"/>
      <c r="F59" s="157"/>
      <c r="G59" s="38"/>
    </row>
    <row r="60" spans="1:7" x14ac:dyDescent="0.25">
      <c r="A60" s="19" t="str">
        <f t="shared" si="3"/>
        <v>O.1.A</v>
      </c>
      <c r="B60" s="33" t="s">
        <v>29</v>
      </c>
      <c r="C60" s="33" t="s">
        <v>319</v>
      </c>
      <c r="D60" s="173"/>
      <c r="E60" s="174" t="str">
        <f t="shared" si="4"/>
        <v/>
      </c>
      <c r="F60" s="157"/>
      <c r="G60" s="38"/>
    </row>
    <row r="61" spans="1:7" x14ac:dyDescent="0.25">
      <c r="A61" s="19" t="str">
        <f t="shared" si="3"/>
        <v/>
      </c>
      <c r="B61" s="33"/>
      <c r="C61" s="33"/>
      <c r="D61" s="173"/>
      <c r="E61" s="174"/>
      <c r="F61" s="157"/>
      <c r="G61" s="38"/>
    </row>
    <row r="62" spans="1:7" ht="94.15" customHeight="1" x14ac:dyDescent="0.25">
      <c r="A62" s="19" t="str">
        <f t="shared" si="3"/>
        <v>O.1.A</v>
      </c>
      <c r="B62" s="35" t="s">
        <v>320</v>
      </c>
      <c r="C62" s="24" t="s">
        <v>321</v>
      </c>
      <c r="D62" s="173"/>
      <c r="E62" s="174"/>
      <c r="F62" s="157"/>
      <c r="G62" s="38"/>
    </row>
    <row r="63" spans="1:7" x14ac:dyDescent="0.25">
      <c r="A63" s="19" t="str">
        <f t="shared" si="3"/>
        <v/>
      </c>
      <c r="B63" s="33"/>
      <c r="C63" s="33"/>
      <c r="D63" s="173"/>
      <c r="E63" s="174"/>
      <c r="F63" s="157"/>
      <c r="G63" s="38"/>
    </row>
    <row r="64" spans="1:7" ht="20.100000000000001" customHeight="1" x14ac:dyDescent="0.25">
      <c r="A64" s="19" t="str">
        <f t="shared" si="3"/>
        <v>O.1.A</v>
      </c>
      <c r="B64" s="26" t="s">
        <v>322</v>
      </c>
      <c r="C64" s="24" t="s">
        <v>323</v>
      </c>
      <c r="D64" s="173" t="s">
        <v>281</v>
      </c>
      <c r="E64" s="174" t="str">
        <f t="shared" si="4"/>
        <v>Rate only</v>
      </c>
      <c r="F64" s="157"/>
      <c r="G64" s="38"/>
    </row>
    <row r="65" spans="1:7" ht="20.100000000000001" customHeight="1" x14ac:dyDescent="0.25">
      <c r="A65" s="19" t="str">
        <f t="shared" si="3"/>
        <v>O.1.A</v>
      </c>
      <c r="B65" s="26" t="s">
        <v>324</v>
      </c>
      <c r="C65" s="24" t="s">
        <v>325</v>
      </c>
      <c r="D65" s="173" t="s">
        <v>281</v>
      </c>
      <c r="E65" s="174" t="str">
        <f t="shared" si="4"/>
        <v>Rate only</v>
      </c>
      <c r="F65" s="157"/>
      <c r="G65" s="38"/>
    </row>
    <row r="66" spans="1:7" ht="20.100000000000001" customHeight="1" x14ac:dyDescent="0.25">
      <c r="A66" s="19" t="str">
        <f t="shared" si="3"/>
        <v>O.1.A</v>
      </c>
      <c r="B66" s="26" t="s">
        <v>326</v>
      </c>
      <c r="C66" s="24" t="s">
        <v>327</v>
      </c>
      <c r="D66" s="173" t="s">
        <v>281</v>
      </c>
      <c r="E66" s="174" t="str">
        <f t="shared" si="4"/>
        <v>Rate only</v>
      </c>
      <c r="F66" s="157"/>
      <c r="G66" s="38"/>
    </row>
    <row r="67" spans="1:7" ht="20.100000000000001" customHeight="1" x14ac:dyDescent="0.25">
      <c r="A67" s="19" t="str">
        <f t="shared" si="3"/>
        <v>O.1.A</v>
      </c>
      <c r="B67" s="26" t="s">
        <v>328</v>
      </c>
      <c r="C67" s="24" t="s">
        <v>329</v>
      </c>
      <c r="D67" s="173" t="s">
        <v>281</v>
      </c>
      <c r="E67" s="174" t="str">
        <f t="shared" si="4"/>
        <v>Rate only</v>
      </c>
      <c r="F67" s="157"/>
      <c r="G67" s="38"/>
    </row>
    <row r="68" spans="1:7" ht="20.100000000000001" customHeight="1" x14ac:dyDescent="0.25">
      <c r="A68" s="19" t="str">
        <f t="shared" si="3"/>
        <v>O.1.A</v>
      </c>
      <c r="B68" s="26" t="s">
        <v>330</v>
      </c>
      <c r="C68" s="24" t="s">
        <v>331</v>
      </c>
      <c r="D68" s="173" t="s">
        <v>281</v>
      </c>
      <c r="E68" s="174" t="str">
        <f t="shared" si="4"/>
        <v>Rate only</v>
      </c>
      <c r="F68" s="157"/>
      <c r="G68" s="38"/>
    </row>
    <row r="69" spans="1:7" ht="20.100000000000001" customHeight="1" x14ac:dyDescent="0.25">
      <c r="A69" s="19" t="str">
        <f t="shared" si="3"/>
        <v>O.1.A</v>
      </c>
      <c r="B69" s="26" t="s">
        <v>332</v>
      </c>
      <c r="C69" s="24" t="s">
        <v>333</v>
      </c>
      <c r="D69" s="173" t="s">
        <v>281</v>
      </c>
      <c r="E69" s="174" t="str">
        <f t="shared" si="4"/>
        <v>Rate only</v>
      </c>
      <c r="F69" s="157"/>
      <c r="G69" s="38"/>
    </row>
    <row r="70" spans="1:7" ht="20.100000000000001" customHeight="1" x14ac:dyDescent="0.25">
      <c r="A70" s="19" t="str">
        <f t="shared" si="3"/>
        <v>O.1.A</v>
      </c>
      <c r="B70" s="26" t="s">
        <v>334</v>
      </c>
      <c r="C70" s="24" t="s">
        <v>335</v>
      </c>
      <c r="D70" s="173" t="s">
        <v>281</v>
      </c>
      <c r="E70" s="174" t="str">
        <f t="shared" si="4"/>
        <v>Rate only</v>
      </c>
      <c r="F70" s="157"/>
      <c r="G70" s="38"/>
    </row>
    <row r="71" spans="1:7" ht="20.100000000000001" customHeight="1" x14ac:dyDescent="0.25">
      <c r="A71" s="19" t="str">
        <f t="shared" si="3"/>
        <v>O.1.A</v>
      </c>
      <c r="B71" s="26" t="s">
        <v>336</v>
      </c>
      <c r="C71" s="24" t="s">
        <v>337</v>
      </c>
      <c r="D71" s="173" t="s">
        <v>281</v>
      </c>
      <c r="E71" s="174" t="str">
        <f t="shared" si="4"/>
        <v>Rate only</v>
      </c>
      <c r="F71" s="157"/>
      <c r="G71" s="38"/>
    </row>
    <row r="72" spans="1:7" ht="20.100000000000001" customHeight="1" x14ac:dyDescent="0.25">
      <c r="A72" s="19" t="str">
        <f t="shared" si="3"/>
        <v>O.1.A</v>
      </c>
      <c r="B72" s="26" t="s">
        <v>338</v>
      </c>
      <c r="C72" s="24" t="s">
        <v>339</v>
      </c>
      <c r="D72" s="173" t="s">
        <v>281</v>
      </c>
      <c r="E72" s="174" t="str">
        <f t="shared" si="4"/>
        <v>Rate only</v>
      </c>
      <c r="F72" s="157"/>
      <c r="G72" s="38"/>
    </row>
    <row r="73" spans="1:7" ht="20.100000000000001" customHeight="1" x14ac:dyDescent="0.25">
      <c r="A73" s="19" t="str">
        <f t="shared" si="3"/>
        <v>O.1.A</v>
      </c>
      <c r="B73" s="26" t="s">
        <v>340</v>
      </c>
      <c r="C73" s="24" t="s">
        <v>341</v>
      </c>
      <c r="D73" s="173" t="s">
        <v>281</v>
      </c>
      <c r="E73" s="174" t="str">
        <f t="shared" si="4"/>
        <v>Rate only</v>
      </c>
      <c r="F73" s="157"/>
      <c r="G73" s="38"/>
    </row>
    <row r="74" spans="1:7" ht="20.100000000000001" customHeight="1" x14ac:dyDescent="0.25">
      <c r="A74" s="19" t="str">
        <f t="shared" si="3"/>
        <v>O.1.A</v>
      </c>
      <c r="B74" s="26" t="s">
        <v>342</v>
      </c>
      <c r="C74" s="24" t="s">
        <v>343</v>
      </c>
      <c r="D74" s="173" t="s">
        <v>309</v>
      </c>
      <c r="E74" s="174" t="str">
        <f t="shared" si="4"/>
        <v>Rate only</v>
      </c>
      <c r="F74" s="157"/>
      <c r="G74" s="38"/>
    </row>
    <row r="75" spans="1:7" ht="20.100000000000001" customHeight="1" x14ac:dyDescent="0.25">
      <c r="A75" s="19" t="str">
        <f t="shared" si="3"/>
        <v>O.1.A</v>
      </c>
      <c r="B75" s="26" t="s">
        <v>344</v>
      </c>
      <c r="C75" s="24" t="s">
        <v>345</v>
      </c>
      <c r="D75" s="173" t="s">
        <v>309</v>
      </c>
      <c r="E75" s="174" t="s">
        <v>22</v>
      </c>
      <c r="F75" s="157"/>
      <c r="G75" s="38"/>
    </row>
    <row r="76" spans="1:7" x14ac:dyDescent="0.25">
      <c r="A76" s="19" t="str">
        <f t="shared" si="3"/>
        <v/>
      </c>
      <c r="B76" s="26"/>
      <c r="C76" s="24"/>
      <c r="D76" s="173" t="s">
        <v>281</v>
      </c>
      <c r="E76" s="174" t="s">
        <v>22</v>
      </c>
      <c r="F76" s="157"/>
      <c r="G76" s="38"/>
    </row>
    <row r="77" spans="1:7" ht="27" x14ac:dyDescent="0.25">
      <c r="A77" s="19" t="str">
        <f t="shared" si="3"/>
        <v>O.1.A</v>
      </c>
      <c r="B77" s="33" t="s">
        <v>30</v>
      </c>
      <c r="C77" s="34" t="s">
        <v>346</v>
      </c>
      <c r="D77" s="173"/>
      <c r="E77" s="174"/>
      <c r="F77" s="157"/>
      <c r="G77" s="38"/>
    </row>
    <row r="78" spans="1:7" ht="94.5" x14ac:dyDescent="0.25">
      <c r="A78" s="19" t="str">
        <f t="shared" si="3"/>
        <v>O.1.A</v>
      </c>
      <c r="B78" s="35" t="s">
        <v>347</v>
      </c>
      <c r="C78" s="24" t="s">
        <v>348</v>
      </c>
      <c r="D78" s="173" t="s">
        <v>349</v>
      </c>
      <c r="E78" s="174" t="str">
        <f t="shared" ref="E78" si="5">IF(D78&gt;0,"Rate only","")</f>
        <v>Rate only</v>
      </c>
      <c r="F78" s="157"/>
      <c r="G78" s="38"/>
    </row>
    <row r="79" spans="1:7" x14ac:dyDescent="0.25">
      <c r="A79" s="19" t="str">
        <f t="shared" si="3"/>
        <v/>
      </c>
      <c r="B79" s="35"/>
      <c r="C79" s="35"/>
      <c r="D79" s="173"/>
      <c r="E79" s="174" t="str">
        <f t="shared" si="4"/>
        <v/>
      </c>
      <c r="F79" s="157"/>
      <c r="G79" s="38"/>
    </row>
    <row r="80" spans="1:7" x14ac:dyDescent="0.25">
      <c r="A80" s="19" t="str">
        <f t="shared" si="3"/>
        <v>O.1.A</v>
      </c>
      <c r="B80" s="33" t="s">
        <v>31</v>
      </c>
      <c r="C80" s="34" t="s">
        <v>350</v>
      </c>
      <c r="D80" s="173"/>
      <c r="E80" s="174" t="str">
        <f t="shared" si="4"/>
        <v/>
      </c>
      <c r="F80" s="157"/>
      <c r="G80" s="38"/>
    </row>
    <row r="81" spans="1:7" ht="19.899999999999999" customHeight="1" x14ac:dyDescent="0.25">
      <c r="A81" s="19" t="str">
        <f t="shared" si="3"/>
        <v>O.1.A</v>
      </c>
      <c r="B81" s="26" t="s">
        <v>351</v>
      </c>
      <c r="C81" s="35" t="s">
        <v>352</v>
      </c>
      <c r="D81" s="173" t="s">
        <v>353</v>
      </c>
      <c r="E81" s="174" t="str">
        <f t="shared" si="4"/>
        <v>Rate only</v>
      </c>
      <c r="F81" s="157"/>
      <c r="G81" s="38"/>
    </row>
    <row r="82" spans="1:7" ht="19.899999999999999" customHeight="1" x14ac:dyDescent="0.25">
      <c r="A82" s="19" t="str">
        <f t="shared" si="3"/>
        <v>O.1.A</v>
      </c>
      <c r="B82" s="26" t="s">
        <v>354</v>
      </c>
      <c r="C82" s="24" t="s">
        <v>355</v>
      </c>
      <c r="D82" s="173" t="s">
        <v>353</v>
      </c>
      <c r="E82" s="174" t="str">
        <f t="shared" si="4"/>
        <v>Rate only</v>
      </c>
      <c r="F82" s="157"/>
      <c r="G82" s="38"/>
    </row>
    <row r="83" spans="1:7" ht="19.899999999999999" customHeight="1" x14ac:dyDescent="0.25">
      <c r="A83" s="19" t="str">
        <f t="shared" ref="A83:A89" si="6">IF(B83&gt;0,"O.1.A","")</f>
        <v>O.1.A</v>
      </c>
      <c r="B83" s="26" t="s">
        <v>356</v>
      </c>
      <c r="C83" s="35" t="s">
        <v>357</v>
      </c>
      <c r="D83" s="173" t="s">
        <v>353</v>
      </c>
      <c r="E83" s="174" t="str">
        <f t="shared" si="4"/>
        <v>Rate only</v>
      </c>
      <c r="F83" s="157"/>
      <c r="G83" s="38"/>
    </row>
    <row r="84" spans="1:7" ht="19.899999999999999" customHeight="1" x14ac:dyDescent="0.25">
      <c r="A84" s="19" t="str">
        <f t="shared" si="6"/>
        <v>O.1.A</v>
      </c>
      <c r="B84" s="26" t="s">
        <v>358</v>
      </c>
      <c r="C84" s="35" t="s">
        <v>359</v>
      </c>
      <c r="D84" s="173" t="s">
        <v>353</v>
      </c>
      <c r="E84" s="174" t="str">
        <f t="shared" si="4"/>
        <v>Rate only</v>
      </c>
      <c r="F84" s="157"/>
      <c r="G84" s="38"/>
    </row>
    <row r="85" spans="1:7" ht="22.5" customHeight="1" x14ac:dyDescent="0.25">
      <c r="A85" s="19" t="str">
        <f t="shared" si="6"/>
        <v>O.1.A</v>
      </c>
      <c r="B85" s="26" t="s">
        <v>360</v>
      </c>
      <c r="C85" s="35" t="s">
        <v>361</v>
      </c>
      <c r="D85" s="173" t="s">
        <v>353</v>
      </c>
      <c r="E85" s="174" t="str">
        <f t="shared" si="4"/>
        <v>Rate only</v>
      </c>
      <c r="F85" s="157"/>
      <c r="G85" s="38"/>
    </row>
    <row r="86" spans="1:7" ht="22.5" customHeight="1" x14ac:dyDescent="0.25">
      <c r="A86" s="19" t="str">
        <f t="shared" si="6"/>
        <v>O.1.A</v>
      </c>
      <c r="B86" s="26" t="s">
        <v>362</v>
      </c>
      <c r="C86" s="35" t="s">
        <v>363</v>
      </c>
      <c r="D86" s="173" t="s">
        <v>364</v>
      </c>
      <c r="E86" s="174" t="str">
        <f t="shared" si="4"/>
        <v>Rate only</v>
      </c>
      <c r="F86" s="157"/>
      <c r="G86" s="38"/>
    </row>
    <row r="87" spans="1:7" ht="22.5" customHeight="1" x14ac:dyDescent="0.25">
      <c r="A87" s="19" t="str">
        <f t="shared" si="6"/>
        <v>O.1.A</v>
      </c>
      <c r="B87" s="26" t="s">
        <v>365</v>
      </c>
      <c r="C87" s="35" t="s">
        <v>366</v>
      </c>
      <c r="D87" s="173" t="s">
        <v>353</v>
      </c>
      <c r="E87" s="174" t="str">
        <f t="shared" si="4"/>
        <v>Rate only</v>
      </c>
      <c r="F87" s="157"/>
      <c r="G87" s="38"/>
    </row>
    <row r="88" spans="1:7" ht="22.5" customHeight="1" x14ac:dyDescent="0.25">
      <c r="A88" s="19" t="str">
        <f t="shared" si="6"/>
        <v>O.1.A</v>
      </c>
      <c r="B88" s="26" t="s">
        <v>367</v>
      </c>
      <c r="C88" s="35" t="s">
        <v>368</v>
      </c>
      <c r="D88" s="173" t="s">
        <v>364</v>
      </c>
      <c r="E88" s="174" t="str">
        <f t="shared" si="4"/>
        <v>Rate only</v>
      </c>
      <c r="F88" s="157"/>
      <c r="G88" s="38"/>
    </row>
    <row r="89" spans="1:7" ht="22.5" customHeight="1" x14ac:dyDescent="0.25">
      <c r="A89" s="19" t="str">
        <f t="shared" si="6"/>
        <v>O.1.A</v>
      </c>
      <c r="B89" s="26" t="s">
        <v>369</v>
      </c>
      <c r="C89" s="35" t="s">
        <v>370</v>
      </c>
      <c r="D89" s="173" t="s">
        <v>364</v>
      </c>
      <c r="E89" s="174" t="str">
        <f t="shared" si="4"/>
        <v>Rate only</v>
      </c>
      <c r="F89" s="157"/>
      <c r="G89" s="38"/>
    </row>
    <row r="90" spans="1:7" x14ac:dyDescent="0.25">
      <c r="A90" s="19" t="str">
        <f t="shared" ref="A90:A134" si="7">IF(B90&gt;0,"G.1.A","")</f>
        <v/>
      </c>
      <c r="B90" s="39"/>
      <c r="C90" s="40"/>
      <c r="D90" s="183"/>
      <c r="E90" s="184"/>
      <c r="F90" s="155"/>
      <c r="G90" s="38"/>
    </row>
    <row r="91" spans="1:7" ht="40.15" customHeight="1" x14ac:dyDescent="0.25">
      <c r="A91" s="28" t="str">
        <f>IF(B91&gt;0,"O.1.A","")</f>
        <v>O.1.A</v>
      </c>
      <c r="B91" s="29" t="s">
        <v>371</v>
      </c>
      <c r="C91" s="30" t="s">
        <v>372</v>
      </c>
      <c r="D91" s="173"/>
      <c r="E91" s="174"/>
      <c r="F91" s="157"/>
      <c r="G91" s="38"/>
    </row>
    <row r="92" spans="1:7" ht="36" customHeight="1" x14ac:dyDescent="0.25">
      <c r="A92" s="19" t="str">
        <f t="shared" si="7"/>
        <v/>
      </c>
      <c r="B92" s="32"/>
      <c r="C92" s="41" t="s">
        <v>373</v>
      </c>
      <c r="D92" s="173"/>
      <c r="E92" s="174" t="str">
        <f t="shared" ref="E92:E96" si="8">IF(D92&gt;0,"Rate only","")</f>
        <v/>
      </c>
      <c r="F92" s="157"/>
      <c r="G92" s="38"/>
    </row>
    <row r="93" spans="1:7" ht="34.9" customHeight="1" x14ac:dyDescent="0.25">
      <c r="A93" s="19" t="str">
        <f>IF(B93&gt;0,"O.1.A","")</f>
        <v>O.1.A</v>
      </c>
      <c r="B93" s="35" t="s">
        <v>32</v>
      </c>
      <c r="C93" s="42" t="s">
        <v>374</v>
      </c>
      <c r="D93" s="173" t="s">
        <v>375</v>
      </c>
      <c r="E93" s="174" t="str">
        <f t="shared" si="8"/>
        <v>Rate only</v>
      </c>
      <c r="F93" s="157"/>
      <c r="G93" s="38"/>
    </row>
    <row r="94" spans="1:7" ht="132" customHeight="1" x14ac:dyDescent="0.25">
      <c r="A94" s="19" t="str">
        <f t="shared" ref="A94:A95" si="9">IF(B94&gt;0,"O.1.A","")</f>
        <v/>
      </c>
      <c r="B94" s="35"/>
      <c r="C94" s="24" t="s">
        <v>376</v>
      </c>
      <c r="D94" s="173"/>
      <c r="E94" s="174"/>
      <c r="F94" s="157"/>
      <c r="G94" s="38"/>
    </row>
    <row r="95" spans="1:7" ht="23.1" customHeight="1" x14ac:dyDescent="0.25">
      <c r="A95" s="19" t="str">
        <f t="shared" si="9"/>
        <v>O.1.A</v>
      </c>
      <c r="B95" s="35" t="s">
        <v>33</v>
      </c>
      <c r="C95" s="24" t="s">
        <v>377</v>
      </c>
      <c r="D95" s="173" t="s">
        <v>378</v>
      </c>
      <c r="E95" s="174" t="str">
        <f t="shared" ref="E95" si="10">IF(D95&gt;0,"Rate only","")</f>
        <v>Rate only</v>
      </c>
      <c r="F95" s="157"/>
      <c r="G95" s="38"/>
    </row>
    <row r="96" spans="1:7" x14ac:dyDescent="0.25">
      <c r="A96" s="19" t="str">
        <f t="shared" si="7"/>
        <v/>
      </c>
      <c r="B96" s="43"/>
      <c r="C96" s="40"/>
      <c r="D96" s="183"/>
      <c r="E96" s="185" t="str">
        <f t="shared" si="8"/>
        <v/>
      </c>
      <c r="F96" s="155"/>
      <c r="G96" s="38"/>
    </row>
    <row r="97" spans="1:7" ht="40.15" customHeight="1" x14ac:dyDescent="0.25">
      <c r="A97" s="28" t="str">
        <f>IF(B97&gt;0,"O.1.A","")</f>
        <v>O.1.A</v>
      </c>
      <c r="B97" s="29" t="s">
        <v>379</v>
      </c>
      <c r="C97" s="30" t="s">
        <v>380</v>
      </c>
      <c r="D97" s="173"/>
      <c r="E97" s="179"/>
      <c r="F97" s="157"/>
      <c r="G97" s="38"/>
    </row>
    <row r="98" spans="1:7" x14ac:dyDescent="0.25">
      <c r="A98" s="19" t="str">
        <f t="shared" si="7"/>
        <v/>
      </c>
      <c r="B98" s="44"/>
      <c r="C98" s="45"/>
      <c r="D98" s="186"/>
      <c r="E98" s="187"/>
      <c r="F98" s="158"/>
      <c r="G98" s="38"/>
    </row>
    <row r="99" spans="1:7" ht="76.150000000000006" customHeight="1" x14ac:dyDescent="0.25">
      <c r="A99" s="19" t="str">
        <f>IF(B99&gt;0,"O.1.A","")</f>
        <v>O.1.A</v>
      </c>
      <c r="B99" s="46" t="s">
        <v>381</v>
      </c>
      <c r="C99" s="47" t="s">
        <v>382</v>
      </c>
      <c r="D99" s="188"/>
      <c r="E99" s="189"/>
      <c r="F99" s="157"/>
      <c r="G99" s="38"/>
    </row>
    <row r="100" spans="1:7" ht="55.15" customHeight="1" x14ac:dyDescent="0.25">
      <c r="A100" s="19" t="str">
        <f>IF(B100&gt;0,"O.1.A","")</f>
        <v>O.1.A</v>
      </c>
      <c r="B100" s="46" t="s">
        <v>383</v>
      </c>
      <c r="C100" s="48" t="s">
        <v>384</v>
      </c>
      <c r="D100" s="190"/>
      <c r="E100" s="191"/>
      <c r="F100" s="155"/>
      <c r="G100" s="38"/>
    </row>
    <row r="101" spans="1:7" ht="20.100000000000001" customHeight="1" x14ac:dyDescent="0.25">
      <c r="A101" s="49" t="str">
        <f t="shared" si="7"/>
        <v>G.1.A</v>
      </c>
      <c r="B101" s="50" t="s">
        <v>385</v>
      </c>
      <c r="C101" s="51"/>
      <c r="D101" s="192"/>
      <c r="E101" s="193" t="s">
        <v>22</v>
      </c>
      <c r="F101" s="159"/>
      <c r="G101" s="38"/>
    </row>
    <row r="102" spans="1:7" ht="20.100000000000001" customHeight="1" x14ac:dyDescent="0.25">
      <c r="A102" s="49" t="str">
        <f>IF(B102&gt;0,"O.1.A","")</f>
        <v>O.1.A</v>
      </c>
      <c r="B102" s="50" t="s">
        <v>386</v>
      </c>
      <c r="C102" s="51"/>
      <c r="D102" s="192"/>
      <c r="E102" s="193" t="s">
        <v>22</v>
      </c>
      <c r="F102" s="159"/>
      <c r="G102" s="38"/>
    </row>
    <row r="103" spans="1:7" ht="20.100000000000001" customHeight="1" x14ac:dyDescent="0.25">
      <c r="A103" s="49" t="str">
        <f t="shared" ref="A103:A130" si="11">IF(B103&gt;0,"O.1.A","")</f>
        <v>O.1.A</v>
      </c>
      <c r="B103" s="50" t="s">
        <v>387</v>
      </c>
      <c r="C103" s="51"/>
      <c r="D103" s="192"/>
      <c r="E103" s="193" t="s">
        <v>22</v>
      </c>
      <c r="F103" s="159"/>
      <c r="G103" s="38"/>
    </row>
    <row r="104" spans="1:7" ht="20.100000000000001" customHeight="1" x14ac:dyDescent="0.25">
      <c r="A104" s="49" t="str">
        <f t="shared" si="11"/>
        <v>O.1.A</v>
      </c>
      <c r="B104" s="50" t="s">
        <v>388</v>
      </c>
      <c r="C104" s="52"/>
      <c r="D104" s="194"/>
      <c r="E104" s="193" t="s">
        <v>22</v>
      </c>
      <c r="F104" s="160"/>
      <c r="G104" s="38"/>
    </row>
    <row r="105" spans="1:7" ht="20.100000000000001" customHeight="1" x14ac:dyDescent="0.25">
      <c r="A105" s="49" t="str">
        <f t="shared" si="11"/>
        <v>O.1.A</v>
      </c>
      <c r="B105" s="50" t="s">
        <v>389</v>
      </c>
      <c r="C105" s="52"/>
      <c r="D105" s="194"/>
      <c r="E105" s="193" t="s">
        <v>22</v>
      </c>
      <c r="F105" s="160"/>
      <c r="G105" s="38"/>
    </row>
    <row r="106" spans="1:7" ht="20.100000000000001" customHeight="1" x14ac:dyDescent="0.25">
      <c r="A106" s="49" t="str">
        <f t="shared" si="11"/>
        <v>O.1.A</v>
      </c>
      <c r="B106" s="50" t="s">
        <v>390</v>
      </c>
      <c r="C106" s="52"/>
      <c r="D106" s="194"/>
      <c r="E106" s="193" t="s">
        <v>22</v>
      </c>
      <c r="F106" s="160"/>
      <c r="G106" s="38"/>
    </row>
    <row r="107" spans="1:7" ht="20.100000000000001" customHeight="1" x14ac:dyDescent="0.25">
      <c r="A107" s="49" t="str">
        <f t="shared" si="11"/>
        <v>O.1.A</v>
      </c>
      <c r="B107" s="50" t="s">
        <v>391</v>
      </c>
      <c r="C107" s="52"/>
      <c r="D107" s="194"/>
      <c r="E107" s="193" t="s">
        <v>22</v>
      </c>
      <c r="F107" s="160"/>
      <c r="G107" s="38"/>
    </row>
    <row r="108" spans="1:7" ht="20.100000000000001" customHeight="1" x14ac:dyDescent="0.25">
      <c r="A108" s="49" t="str">
        <f t="shared" si="11"/>
        <v>O.1.A</v>
      </c>
      <c r="B108" s="50" t="s">
        <v>392</v>
      </c>
      <c r="C108" s="52"/>
      <c r="D108" s="194"/>
      <c r="E108" s="193" t="s">
        <v>22</v>
      </c>
      <c r="F108" s="160"/>
      <c r="G108" s="38"/>
    </row>
    <row r="109" spans="1:7" ht="20.100000000000001" customHeight="1" x14ac:dyDescent="0.25">
      <c r="A109" s="49" t="str">
        <f t="shared" si="11"/>
        <v>O.1.A</v>
      </c>
      <c r="B109" s="50" t="s">
        <v>393</v>
      </c>
      <c r="C109" s="52"/>
      <c r="D109" s="194"/>
      <c r="E109" s="193" t="s">
        <v>22</v>
      </c>
      <c r="F109" s="160"/>
      <c r="G109" s="38"/>
    </row>
    <row r="110" spans="1:7" ht="20.100000000000001" customHeight="1" x14ac:dyDescent="0.25">
      <c r="A110" s="49" t="str">
        <f t="shared" si="11"/>
        <v>O.1.A</v>
      </c>
      <c r="B110" s="50" t="s">
        <v>394</v>
      </c>
      <c r="C110" s="52"/>
      <c r="D110" s="194"/>
      <c r="E110" s="193" t="s">
        <v>22</v>
      </c>
      <c r="F110" s="160"/>
      <c r="G110" s="38"/>
    </row>
    <row r="111" spans="1:7" ht="20.100000000000001" customHeight="1" x14ac:dyDescent="0.25">
      <c r="A111" s="49" t="str">
        <f t="shared" si="11"/>
        <v>O.1.A</v>
      </c>
      <c r="B111" s="50" t="s">
        <v>395</v>
      </c>
      <c r="C111" s="52"/>
      <c r="D111" s="194"/>
      <c r="E111" s="193" t="s">
        <v>22</v>
      </c>
      <c r="F111" s="160"/>
      <c r="G111" s="38"/>
    </row>
    <row r="112" spans="1:7" ht="20.100000000000001" customHeight="1" x14ac:dyDescent="0.25">
      <c r="A112" s="49" t="str">
        <f t="shared" si="11"/>
        <v>O.1.A</v>
      </c>
      <c r="B112" s="50" t="s">
        <v>396</v>
      </c>
      <c r="C112" s="52"/>
      <c r="D112" s="194"/>
      <c r="E112" s="193" t="s">
        <v>22</v>
      </c>
      <c r="F112" s="160"/>
      <c r="G112" s="38"/>
    </row>
    <row r="113" spans="1:7" ht="20.100000000000001" customHeight="1" x14ac:dyDescent="0.25">
      <c r="A113" s="49" t="str">
        <f t="shared" si="11"/>
        <v>O.1.A</v>
      </c>
      <c r="B113" s="50" t="s">
        <v>397</v>
      </c>
      <c r="C113" s="52"/>
      <c r="D113" s="194"/>
      <c r="E113" s="193" t="s">
        <v>22</v>
      </c>
      <c r="F113" s="160"/>
      <c r="G113" s="38"/>
    </row>
    <row r="114" spans="1:7" ht="20.100000000000001" customHeight="1" x14ac:dyDescent="0.25">
      <c r="A114" s="49" t="str">
        <f t="shared" si="11"/>
        <v>O.1.A</v>
      </c>
      <c r="B114" s="50" t="s">
        <v>398</v>
      </c>
      <c r="C114" s="52"/>
      <c r="D114" s="194"/>
      <c r="E114" s="193" t="s">
        <v>22</v>
      </c>
      <c r="F114" s="160"/>
      <c r="G114" s="38"/>
    </row>
    <row r="115" spans="1:7" ht="20.100000000000001" customHeight="1" x14ac:dyDescent="0.25">
      <c r="A115" s="49" t="str">
        <f t="shared" si="11"/>
        <v>O.1.A</v>
      </c>
      <c r="B115" s="50" t="s">
        <v>399</v>
      </c>
      <c r="C115" s="52"/>
      <c r="D115" s="194"/>
      <c r="E115" s="193" t="s">
        <v>22</v>
      </c>
      <c r="F115" s="160"/>
      <c r="G115" s="38"/>
    </row>
    <row r="116" spans="1:7" ht="20.100000000000001" customHeight="1" x14ac:dyDescent="0.25">
      <c r="A116" s="49" t="str">
        <f t="shared" si="11"/>
        <v>O.1.A</v>
      </c>
      <c r="B116" s="50" t="s">
        <v>400</v>
      </c>
      <c r="C116" s="52"/>
      <c r="D116" s="194"/>
      <c r="E116" s="193" t="s">
        <v>22</v>
      </c>
      <c r="F116" s="160"/>
      <c r="G116" s="38"/>
    </row>
    <row r="117" spans="1:7" ht="20.100000000000001" customHeight="1" x14ac:dyDescent="0.25">
      <c r="A117" s="49" t="str">
        <f t="shared" si="11"/>
        <v>O.1.A</v>
      </c>
      <c r="B117" s="50" t="s">
        <v>401</v>
      </c>
      <c r="C117" s="52"/>
      <c r="D117" s="194"/>
      <c r="E117" s="193" t="s">
        <v>22</v>
      </c>
      <c r="F117" s="160"/>
      <c r="G117" s="38"/>
    </row>
    <row r="118" spans="1:7" ht="20.100000000000001" customHeight="1" x14ac:dyDescent="0.25">
      <c r="A118" s="49" t="str">
        <f t="shared" si="11"/>
        <v>O.1.A</v>
      </c>
      <c r="B118" s="50" t="s">
        <v>402</v>
      </c>
      <c r="C118" s="52"/>
      <c r="D118" s="194"/>
      <c r="E118" s="193" t="s">
        <v>22</v>
      </c>
      <c r="F118" s="160"/>
      <c r="G118" s="38"/>
    </row>
    <row r="119" spans="1:7" ht="20.100000000000001" customHeight="1" x14ac:dyDescent="0.25">
      <c r="A119" s="49" t="str">
        <f t="shared" si="11"/>
        <v>O.1.A</v>
      </c>
      <c r="B119" s="50" t="s">
        <v>403</v>
      </c>
      <c r="C119" s="52"/>
      <c r="D119" s="194"/>
      <c r="E119" s="193" t="s">
        <v>22</v>
      </c>
      <c r="F119" s="160"/>
      <c r="G119" s="38"/>
    </row>
    <row r="120" spans="1:7" ht="20.100000000000001" customHeight="1" x14ac:dyDescent="0.25">
      <c r="A120" s="49" t="str">
        <f t="shared" si="11"/>
        <v>O.1.A</v>
      </c>
      <c r="B120" s="50" t="s">
        <v>404</v>
      </c>
      <c r="C120" s="52"/>
      <c r="D120" s="194"/>
      <c r="E120" s="193" t="s">
        <v>22</v>
      </c>
      <c r="F120" s="160"/>
      <c r="G120" s="38"/>
    </row>
    <row r="121" spans="1:7" ht="20.100000000000001" customHeight="1" x14ac:dyDescent="0.25">
      <c r="A121" s="49" t="str">
        <f t="shared" si="11"/>
        <v>O.1.A</v>
      </c>
      <c r="B121" s="50" t="s">
        <v>405</v>
      </c>
      <c r="C121" s="52"/>
      <c r="D121" s="194"/>
      <c r="E121" s="193" t="s">
        <v>22</v>
      </c>
      <c r="F121" s="160"/>
      <c r="G121" s="38"/>
    </row>
    <row r="122" spans="1:7" ht="20.100000000000001" customHeight="1" x14ac:dyDescent="0.25">
      <c r="A122" s="49" t="str">
        <f t="shared" si="11"/>
        <v>O.1.A</v>
      </c>
      <c r="B122" s="50" t="s">
        <v>406</v>
      </c>
      <c r="C122" s="52"/>
      <c r="D122" s="194"/>
      <c r="E122" s="193" t="s">
        <v>22</v>
      </c>
      <c r="F122" s="160"/>
      <c r="G122" s="38"/>
    </row>
    <row r="123" spans="1:7" ht="20.100000000000001" customHeight="1" x14ac:dyDescent="0.25">
      <c r="A123" s="49" t="str">
        <f t="shared" si="11"/>
        <v>O.1.A</v>
      </c>
      <c r="B123" s="50" t="s">
        <v>407</v>
      </c>
      <c r="C123" s="52"/>
      <c r="D123" s="194"/>
      <c r="E123" s="193" t="s">
        <v>22</v>
      </c>
      <c r="F123" s="160"/>
      <c r="G123" s="38"/>
    </row>
    <row r="124" spans="1:7" ht="20.100000000000001" customHeight="1" x14ac:dyDescent="0.25">
      <c r="A124" s="49" t="str">
        <f t="shared" si="11"/>
        <v>O.1.A</v>
      </c>
      <c r="B124" s="50" t="s">
        <v>408</v>
      </c>
      <c r="C124" s="52"/>
      <c r="D124" s="194"/>
      <c r="E124" s="193" t="s">
        <v>22</v>
      </c>
      <c r="F124" s="160"/>
      <c r="G124" s="38"/>
    </row>
    <row r="125" spans="1:7" ht="20.100000000000001" customHeight="1" x14ac:dyDescent="0.25">
      <c r="A125" s="49" t="str">
        <f t="shared" si="11"/>
        <v>O.1.A</v>
      </c>
      <c r="B125" s="50" t="s">
        <v>409</v>
      </c>
      <c r="C125" s="52"/>
      <c r="D125" s="194"/>
      <c r="E125" s="193" t="s">
        <v>22</v>
      </c>
      <c r="F125" s="160"/>
      <c r="G125" s="38"/>
    </row>
    <row r="126" spans="1:7" ht="20.100000000000001" customHeight="1" x14ac:dyDescent="0.25">
      <c r="A126" s="49" t="str">
        <f t="shared" si="11"/>
        <v>O.1.A</v>
      </c>
      <c r="B126" s="50" t="s">
        <v>410</v>
      </c>
      <c r="C126" s="52"/>
      <c r="D126" s="194"/>
      <c r="E126" s="193" t="s">
        <v>22</v>
      </c>
      <c r="F126" s="160"/>
      <c r="G126" s="38"/>
    </row>
    <row r="127" spans="1:7" ht="20.100000000000001" customHeight="1" x14ac:dyDescent="0.25">
      <c r="A127" s="49" t="str">
        <f t="shared" si="11"/>
        <v>O.1.A</v>
      </c>
      <c r="B127" s="50" t="s">
        <v>411</v>
      </c>
      <c r="C127" s="52"/>
      <c r="D127" s="194"/>
      <c r="E127" s="193" t="s">
        <v>22</v>
      </c>
      <c r="F127" s="160"/>
      <c r="G127" s="38"/>
    </row>
    <row r="128" spans="1:7" ht="20.100000000000001" customHeight="1" x14ac:dyDescent="0.25">
      <c r="A128" s="49" t="str">
        <f t="shared" si="11"/>
        <v>O.1.A</v>
      </c>
      <c r="B128" s="50" t="s">
        <v>412</v>
      </c>
      <c r="C128" s="52"/>
      <c r="D128" s="194"/>
      <c r="E128" s="193" t="s">
        <v>22</v>
      </c>
      <c r="F128" s="160"/>
      <c r="G128" s="38"/>
    </row>
    <row r="129" spans="1:7" ht="20.100000000000001" customHeight="1" x14ac:dyDescent="0.25">
      <c r="A129" s="49" t="str">
        <f t="shared" si="11"/>
        <v>O.1.A</v>
      </c>
      <c r="B129" s="50" t="s">
        <v>413</v>
      </c>
      <c r="C129" s="52"/>
      <c r="D129" s="194"/>
      <c r="E129" s="193" t="s">
        <v>22</v>
      </c>
      <c r="F129" s="160"/>
      <c r="G129" s="38"/>
    </row>
    <row r="130" spans="1:7" ht="20.100000000000001" customHeight="1" x14ac:dyDescent="0.25">
      <c r="A130" s="49" t="str">
        <f t="shared" si="11"/>
        <v>O.1.A</v>
      </c>
      <c r="B130" s="50" t="s">
        <v>414</v>
      </c>
      <c r="C130" s="52"/>
      <c r="D130" s="194"/>
      <c r="E130" s="193" t="s">
        <v>22</v>
      </c>
      <c r="F130" s="160"/>
      <c r="G130" s="38"/>
    </row>
    <row r="131" spans="1:7" x14ac:dyDescent="0.25">
      <c r="A131" s="19" t="str">
        <f t="shared" si="7"/>
        <v/>
      </c>
    </row>
    <row r="132" spans="1:7" x14ac:dyDescent="0.25">
      <c r="A132" s="19" t="str">
        <f t="shared" si="7"/>
        <v/>
      </c>
    </row>
    <row r="133" spans="1:7" x14ac:dyDescent="0.25">
      <c r="A133" s="19" t="str">
        <f t="shared" si="7"/>
        <v/>
      </c>
    </row>
    <row r="134" spans="1:7" x14ac:dyDescent="0.25">
      <c r="A134" s="19" t="str">
        <f t="shared" si="7"/>
        <v/>
      </c>
    </row>
    <row r="135" spans="1:7" x14ac:dyDescent="0.25">
      <c r="A135" s="19" t="str">
        <f t="shared" ref="A135:A146" si="12">IF(B135&gt;0,"G.1.A","")</f>
        <v/>
      </c>
    </row>
    <row r="136" spans="1:7" x14ac:dyDescent="0.25">
      <c r="A136" s="19" t="str">
        <f t="shared" si="12"/>
        <v/>
      </c>
    </row>
    <row r="137" spans="1:7" x14ac:dyDescent="0.25">
      <c r="A137" s="19" t="str">
        <f t="shared" si="12"/>
        <v/>
      </c>
    </row>
    <row r="138" spans="1:7" x14ac:dyDescent="0.25">
      <c r="A138" s="19" t="str">
        <f t="shared" si="12"/>
        <v/>
      </c>
    </row>
    <row r="139" spans="1:7" x14ac:dyDescent="0.25">
      <c r="A139" s="19" t="str">
        <f t="shared" si="12"/>
        <v/>
      </c>
    </row>
    <row r="140" spans="1:7" x14ac:dyDescent="0.25">
      <c r="A140" s="19" t="str">
        <f t="shared" si="12"/>
        <v/>
      </c>
    </row>
    <row r="141" spans="1:7" x14ac:dyDescent="0.25">
      <c r="A141" s="19" t="str">
        <f t="shared" si="12"/>
        <v/>
      </c>
    </row>
    <row r="142" spans="1:7" x14ac:dyDescent="0.25">
      <c r="A142" s="19" t="str">
        <f t="shared" si="12"/>
        <v/>
      </c>
    </row>
    <row r="143" spans="1:7" x14ac:dyDescent="0.25">
      <c r="A143" s="19" t="str">
        <f t="shared" si="12"/>
        <v/>
      </c>
    </row>
    <row r="144" spans="1:7" x14ac:dyDescent="0.25">
      <c r="A144" s="19" t="str">
        <f t="shared" si="12"/>
        <v/>
      </c>
    </row>
    <row r="145" spans="1:1" x14ac:dyDescent="0.25">
      <c r="A145" s="19" t="str">
        <f t="shared" si="12"/>
        <v/>
      </c>
    </row>
    <row r="146" spans="1:1" x14ac:dyDescent="0.25">
      <c r="A146" s="19" t="str">
        <f t="shared" si="12"/>
        <v/>
      </c>
    </row>
  </sheetData>
  <sheetProtection algorithmName="SHA-512" hashValue="gUlCpwIqC3/bCRRs3+zAE4SciGNy3wz8Agv+8dQqp98lFAdHoSIzCr2WeLeUXH4gaLP32olnFjuVYocohyIyGA==" saltValue="Q5D+KasHx2+sVtAc2/35LQ==" spinCount="100000" sheet="1" objects="1" scenarios="1" formatCells="0" formatColumns="0" selectLockedCells="1"/>
  <mergeCells count="1">
    <mergeCell ref="A4:B4"/>
  </mergeCells>
  <printOptions horizontalCentered="1"/>
  <pageMargins left="0.70866141732283472" right="0.39370078740157483" top="0.59055118110236227" bottom="0.70866141732283472" header="0.39370078740157483" footer="0.39370078740157483"/>
  <pageSetup paperSize="9" scale="81" firstPageNumber="59" fitToHeight="5" orientation="portrait" r:id="rId1"/>
  <headerFooter>
    <oddFooter>&amp;L&amp;"Arial Narrow,Italic"&amp;7&amp;F [&amp;A]&amp;R&amp;"Arial Narrow,Regular"&amp;9SCH D.1.A   PAGE  &amp;P of &amp;N</oddFooter>
  </headerFooter>
  <rowBreaks count="2" manualBreakCount="2">
    <brk id="15" max="16383" man="1"/>
    <brk id="9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1"/>
  <sheetViews>
    <sheetView tabSelected="1" view="pageBreakPreview" topLeftCell="B1" zoomScaleNormal="100" zoomScaleSheetLayoutView="100" workbookViewId="0">
      <pane ySplit="4" topLeftCell="A5" activePane="bottomLeft" state="frozen"/>
      <selection pane="bottomLeft" activeCell="F9" sqref="F9"/>
    </sheetView>
  </sheetViews>
  <sheetFormatPr defaultRowHeight="16.5" x14ac:dyDescent="0.25"/>
  <cols>
    <col min="1" max="1" width="9.140625" style="9"/>
    <col min="2" max="2" width="9.28515625" style="125" customWidth="1"/>
    <col min="3" max="3" width="75.7109375" style="10" customWidth="1"/>
    <col min="4" max="4" width="9.140625" style="9"/>
    <col min="5" max="5" width="9.140625" style="84"/>
    <col min="6" max="6" width="19" style="196" customWidth="1"/>
    <col min="7" max="16384" width="9.140625" style="9"/>
  </cols>
  <sheetData>
    <row r="1" spans="1:6" x14ac:dyDescent="0.25">
      <c r="A1" s="9" t="s">
        <v>854</v>
      </c>
      <c r="F1" s="196" t="s">
        <v>422</v>
      </c>
    </row>
    <row r="2" spans="1:6" s="4" customFormat="1" ht="15" customHeight="1" x14ac:dyDescent="0.25">
      <c r="A2" s="5" t="s">
        <v>223</v>
      </c>
      <c r="B2" s="8"/>
      <c r="C2" s="7"/>
      <c r="F2" s="197" t="str">
        <f>+'[2]H.1 Contents Lst'!C2</f>
        <v>v1.0 - Jul'20</v>
      </c>
    </row>
    <row r="3" spans="1:6" s="4" customFormat="1" x14ac:dyDescent="0.25">
      <c r="A3" s="8" t="s">
        <v>422</v>
      </c>
      <c r="B3" s="126"/>
      <c r="C3" s="6" t="s">
        <v>222</v>
      </c>
      <c r="F3" s="198"/>
    </row>
    <row r="4" spans="1:6" ht="33" x14ac:dyDescent="0.25">
      <c r="A4" s="169" t="s">
        <v>216</v>
      </c>
      <c r="B4" s="170"/>
      <c r="C4" s="74" t="s">
        <v>217</v>
      </c>
      <c r="D4" s="73" t="s">
        <v>218</v>
      </c>
      <c r="E4" s="72" t="s">
        <v>219</v>
      </c>
      <c r="F4" s="199" t="s">
        <v>220</v>
      </c>
    </row>
    <row r="5" spans="1:6" x14ac:dyDescent="0.25">
      <c r="A5" s="76" t="str">
        <f>IF(B5&gt;0,"O.1.B","")</f>
        <v>O.1.B</v>
      </c>
      <c r="B5" s="112">
        <v>1</v>
      </c>
      <c r="C5" s="113" t="s">
        <v>615</v>
      </c>
      <c r="D5" s="114"/>
      <c r="E5" s="115"/>
      <c r="F5" s="200"/>
    </row>
    <row r="6" spans="1:6" s="77" customFormat="1" ht="27.75" customHeight="1" x14ac:dyDescent="0.25">
      <c r="A6" s="108" t="str">
        <f>IF(B6&gt;0,"O.1.B","")</f>
        <v>O.1.B</v>
      </c>
      <c r="B6" s="149">
        <v>1.1000000000000001</v>
      </c>
      <c r="C6" s="109" t="s">
        <v>231</v>
      </c>
      <c r="D6" s="110"/>
      <c r="E6" s="111"/>
      <c r="F6" s="201"/>
    </row>
    <row r="7" spans="1:6" x14ac:dyDescent="0.2">
      <c r="A7" s="87" t="str">
        <f t="shared" ref="A7:A24" si="0">IF(B7&gt;0,"O.1.B","")</f>
        <v>O.1.B</v>
      </c>
      <c r="B7" s="127" t="s">
        <v>253</v>
      </c>
      <c r="C7" s="88" t="s">
        <v>0</v>
      </c>
      <c r="D7" s="79" t="s">
        <v>88</v>
      </c>
      <c r="E7" s="18" t="s">
        <v>22</v>
      </c>
      <c r="F7" s="202"/>
    </row>
    <row r="8" spans="1:6" x14ac:dyDescent="0.2">
      <c r="A8" s="87" t="str">
        <f t="shared" si="0"/>
        <v>O.1.B</v>
      </c>
      <c r="B8" s="127" t="s">
        <v>256</v>
      </c>
      <c r="C8" s="88" t="s">
        <v>1</v>
      </c>
      <c r="D8" s="79" t="s">
        <v>88</v>
      </c>
      <c r="E8" s="18" t="s">
        <v>22</v>
      </c>
      <c r="F8" s="202"/>
    </row>
    <row r="9" spans="1:6" ht="15.75" customHeight="1" x14ac:dyDescent="0.2">
      <c r="A9" s="87" t="str">
        <f t="shared" si="0"/>
        <v>O.1.B</v>
      </c>
      <c r="B9" s="127" t="s">
        <v>606</v>
      </c>
      <c r="C9" s="88" t="s">
        <v>2</v>
      </c>
      <c r="D9" s="79" t="s">
        <v>88</v>
      </c>
      <c r="E9" s="18" t="s">
        <v>22</v>
      </c>
      <c r="F9" s="202"/>
    </row>
    <row r="10" spans="1:6" x14ac:dyDescent="0.2">
      <c r="A10" s="87" t="str">
        <f t="shared" si="0"/>
        <v>O.1.B</v>
      </c>
      <c r="B10" s="127" t="s">
        <v>607</v>
      </c>
      <c r="C10" s="88" t="s">
        <v>3</v>
      </c>
      <c r="D10" s="79" t="s">
        <v>88</v>
      </c>
      <c r="E10" s="18" t="s">
        <v>22</v>
      </c>
      <c r="F10" s="202"/>
    </row>
    <row r="11" spans="1:6" x14ac:dyDescent="0.2">
      <c r="A11" s="87" t="str">
        <f t="shared" si="0"/>
        <v>O.1.B</v>
      </c>
      <c r="B11" s="127" t="s">
        <v>608</v>
      </c>
      <c r="C11" s="88" t="s">
        <v>4</v>
      </c>
      <c r="D11" s="79" t="s">
        <v>88</v>
      </c>
      <c r="E11" s="18" t="s">
        <v>22</v>
      </c>
      <c r="F11" s="202"/>
    </row>
    <row r="12" spans="1:6" x14ac:dyDescent="0.2">
      <c r="A12" s="87" t="str">
        <f t="shared" si="0"/>
        <v>O.1.B</v>
      </c>
      <c r="B12" s="127" t="s">
        <v>609</v>
      </c>
      <c r="C12" s="88" t="s">
        <v>5</v>
      </c>
      <c r="D12" s="79" t="s">
        <v>88</v>
      </c>
      <c r="E12" s="18" t="s">
        <v>22</v>
      </c>
      <c r="F12" s="202"/>
    </row>
    <row r="13" spans="1:6" x14ac:dyDescent="0.2">
      <c r="A13" s="87" t="str">
        <f t="shared" si="0"/>
        <v>O.1.B</v>
      </c>
      <c r="B13" s="127" t="s">
        <v>610</v>
      </c>
      <c r="C13" s="88" t="s">
        <v>6</v>
      </c>
      <c r="D13" s="79" t="s">
        <v>88</v>
      </c>
      <c r="E13" s="18" t="s">
        <v>22</v>
      </c>
      <c r="F13" s="202"/>
    </row>
    <row r="14" spans="1:6" x14ac:dyDescent="0.2">
      <c r="A14" s="87" t="str">
        <f t="shared" si="0"/>
        <v>O.1.B</v>
      </c>
      <c r="B14" s="127" t="s">
        <v>611</v>
      </c>
      <c r="C14" s="88" t="s">
        <v>7</v>
      </c>
      <c r="D14" s="79" t="s">
        <v>88</v>
      </c>
      <c r="E14" s="18" t="s">
        <v>22</v>
      </c>
      <c r="F14" s="202"/>
    </row>
    <row r="15" spans="1:6" x14ac:dyDescent="0.2">
      <c r="A15" s="87" t="str">
        <f t="shared" si="0"/>
        <v>O.1.B</v>
      </c>
      <c r="B15" s="127" t="s">
        <v>612</v>
      </c>
      <c r="C15" s="88" t="s">
        <v>8</v>
      </c>
      <c r="D15" s="79" t="s">
        <v>88</v>
      </c>
      <c r="E15" s="18" t="s">
        <v>22</v>
      </c>
      <c r="F15" s="202"/>
    </row>
    <row r="16" spans="1:6" x14ac:dyDescent="0.2">
      <c r="A16" s="87" t="str">
        <f t="shared" si="0"/>
        <v>O.1.B</v>
      </c>
      <c r="B16" s="127" t="s">
        <v>613</v>
      </c>
      <c r="C16" s="88" t="s">
        <v>9</v>
      </c>
      <c r="D16" s="79" t="s">
        <v>88</v>
      </c>
      <c r="E16" s="18" t="s">
        <v>22</v>
      </c>
      <c r="F16" s="202"/>
    </row>
    <row r="17" spans="1:6" x14ac:dyDescent="0.2">
      <c r="A17" s="87" t="str">
        <f t="shared" si="0"/>
        <v>O.1.B</v>
      </c>
      <c r="B17" s="127" t="s">
        <v>614</v>
      </c>
      <c r="C17" s="88" t="s">
        <v>10</v>
      </c>
      <c r="D17" s="79" t="s">
        <v>88</v>
      </c>
      <c r="E17" s="85" t="s">
        <v>22</v>
      </c>
      <c r="F17" s="202"/>
    </row>
    <row r="18" spans="1:6" x14ac:dyDescent="0.2">
      <c r="A18" s="87" t="str">
        <f t="shared" si="0"/>
        <v>O.1.B</v>
      </c>
      <c r="B18" s="127" t="s">
        <v>616</v>
      </c>
      <c r="C18" s="148" t="s">
        <v>623</v>
      </c>
      <c r="D18" s="79"/>
      <c r="E18" s="85"/>
      <c r="F18" s="202"/>
    </row>
    <row r="19" spans="1:6" x14ac:dyDescent="0.2">
      <c r="A19" s="87" t="str">
        <f t="shared" si="0"/>
        <v>O.1.B</v>
      </c>
      <c r="B19" s="127" t="s">
        <v>617</v>
      </c>
      <c r="C19" s="22" t="s">
        <v>37</v>
      </c>
      <c r="D19" s="79" t="s">
        <v>21</v>
      </c>
      <c r="E19" s="85" t="s">
        <v>22</v>
      </c>
      <c r="F19" s="202"/>
    </row>
    <row r="20" spans="1:6" x14ac:dyDescent="0.2">
      <c r="A20" s="87" t="str">
        <f t="shared" si="0"/>
        <v>O.1.B</v>
      </c>
      <c r="B20" s="127" t="s">
        <v>618</v>
      </c>
      <c r="C20" s="22" t="s">
        <v>38</v>
      </c>
      <c r="D20" s="79" t="s">
        <v>21</v>
      </c>
      <c r="E20" s="85" t="s">
        <v>22</v>
      </c>
      <c r="F20" s="202"/>
    </row>
    <row r="21" spans="1:6" x14ac:dyDescent="0.2">
      <c r="A21" s="87" t="str">
        <f t="shared" si="0"/>
        <v>O.1.B</v>
      </c>
      <c r="B21" s="127" t="s">
        <v>619</v>
      </c>
      <c r="C21" s="22" t="s">
        <v>11</v>
      </c>
      <c r="D21" s="79" t="s">
        <v>21</v>
      </c>
      <c r="E21" s="85" t="s">
        <v>22</v>
      </c>
      <c r="F21" s="202"/>
    </row>
    <row r="22" spans="1:6" x14ac:dyDescent="0.2">
      <c r="A22" s="87" t="str">
        <f t="shared" si="0"/>
        <v>O.1.B</v>
      </c>
      <c r="B22" s="127" t="s">
        <v>620</v>
      </c>
      <c r="C22" s="22" t="s">
        <v>12</v>
      </c>
      <c r="D22" s="79" t="s">
        <v>21</v>
      </c>
      <c r="E22" s="85" t="s">
        <v>22</v>
      </c>
      <c r="F22" s="202"/>
    </row>
    <row r="23" spans="1:6" x14ac:dyDescent="0.2">
      <c r="A23" s="87" t="str">
        <f t="shared" si="0"/>
        <v>O.1.B</v>
      </c>
      <c r="B23" s="127" t="s">
        <v>621</v>
      </c>
      <c r="C23" s="22" t="s">
        <v>13</v>
      </c>
      <c r="D23" s="79" t="s">
        <v>21</v>
      </c>
      <c r="E23" s="85" t="s">
        <v>22</v>
      </c>
      <c r="F23" s="202"/>
    </row>
    <row r="24" spans="1:6" x14ac:dyDescent="0.2">
      <c r="A24" s="87" t="str">
        <f t="shared" si="0"/>
        <v>O.1.B</v>
      </c>
      <c r="B24" s="127" t="s">
        <v>622</v>
      </c>
      <c r="C24" s="22" t="s">
        <v>14</v>
      </c>
      <c r="D24" s="79" t="s">
        <v>21</v>
      </c>
      <c r="E24" s="85" t="s">
        <v>22</v>
      </c>
      <c r="F24" s="202"/>
    </row>
    <row r="25" spans="1:6" s="77" customFormat="1" ht="15.75" x14ac:dyDescent="0.25">
      <c r="A25" s="80" t="str">
        <f>IF(B25&gt;0,"O.1.B","")</f>
        <v>O.1.B</v>
      </c>
      <c r="B25" s="128">
        <v>2</v>
      </c>
      <c r="C25" s="93" t="s">
        <v>423</v>
      </c>
      <c r="D25" s="82"/>
      <c r="E25" s="86"/>
      <c r="F25" s="203"/>
    </row>
    <row r="26" spans="1:6" x14ac:dyDescent="0.25">
      <c r="B26" s="116"/>
      <c r="C26" s="78"/>
      <c r="D26" s="79"/>
      <c r="E26" s="18"/>
      <c r="F26" s="202"/>
    </row>
    <row r="27" spans="1:6" ht="181.5" x14ac:dyDescent="0.25">
      <c r="A27" s="89" t="str">
        <f>IF(B27&gt;0,"O.1.B","")</f>
        <v>O.1.B</v>
      </c>
      <c r="B27" s="129">
        <v>2.1</v>
      </c>
      <c r="C27" s="81" t="s">
        <v>34</v>
      </c>
      <c r="D27" s="79"/>
      <c r="E27" s="18"/>
      <c r="F27" s="202"/>
    </row>
    <row r="28" spans="1:6" x14ac:dyDescent="0.25">
      <c r="A28" s="9" t="str">
        <f>IF(B28&gt;0,"O.1.B","")</f>
        <v>O.1.B</v>
      </c>
      <c r="B28" s="116" t="s">
        <v>225</v>
      </c>
      <c r="C28" s="78" t="s">
        <v>15</v>
      </c>
      <c r="D28" s="79" t="s">
        <v>21</v>
      </c>
      <c r="E28" s="83" t="s">
        <v>22</v>
      </c>
      <c r="F28" s="202"/>
    </row>
    <row r="29" spans="1:6" x14ac:dyDescent="0.25">
      <c r="A29" s="9" t="str">
        <f>IF(B29&gt;0,"O.1.B","")</f>
        <v>O.1.B</v>
      </c>
      <c r="B29" s="116" t="s">
        <v>226</v>
      </c>
      <c r="C29" s="78" t="s">
        <v>16</v>
      </c>
      <c r="D29" s="79" t="s">
        <v>21</v>
      </c>
      <c r="E29" s="83" t="s">
        <v>22</v>
      </c>
      <c r="F29" s="202"/>
    </row>
    <row r="30" spans="1:6" x14ac:dyDescent="0.25">
      <c r="A30" s="9" t="str">
        <f t="shared" ref="A30:A33" si="1">IF(B28&gt;0,"O.1.B","")</f>
        <v>O.1.B</v>
      </c>
      <c r="B30" s="116" t="s">
        <v>227</v>
      </c>
      <c r="C30" s="78" t="s">
        <v>17</v>
      </c>
      <c r="D30" s="79" t="s">
        <v>21</v>
      </c>
      <c r="E30" s="83" t="s">
        <v>22</v>
      </c>
      <c r="F30" s="202"/>
    </row>
    <row r="31" spans="1:6" x14ac:dyDescent="0.25">
      <c r="A31" s="9" t="str">
        <f t="shared" si="1"/>
        <v>O.1.B</v>
      </c>
      <c r="B31" s="116" t="s">
        <v>228</v>
      </c>
      <c r="C31" s="78" t="s">
        <v>18</v>
      </c>
      <c r="D31" s="79" t="s">
        <v>21</v>
      </c>
      <c r="E31" s="83" t="s">
        <v>22</v>
      </c>
      <c r="F31" s="202"/>
    </row>
    <row r="32" spans="1:6" x14ac:dyDescent="0.25">
      <c r="A32" s="9" t="str">
        <f t="shared" si="1"/>
        <v>O.1.B</v>
      </c>
      <c r="B32" s="116" t="s">
        <v>229</v>
      </c>
      <c r="C32" s="78" t="s">
        <v>19</v>
      </c>
      <c r="D32" s="79" t="s">
        <v>21</v>
      </c>
      <c r="E32" s="83" t="s">
        <v>22</v>
      </c>
      <c r="F32" s="202"/>
    </row>
    <row r="33" spans="1:6" x14ac:dyDescent="0.25">
      <c r="A33" s="9" t="str">
        <f t="shared" si="1"/>
        <v>O.1.B</v>
      </c>
      <c r="B33" s="116" t="s">
        <v>230</v>
      </c>
      <c r="C33" s="78" t="s">
        <v>20</v>
      </c>
      <c r="D33" s="79" t="s">
        <v>21</v>
      </c>
      <c r="E33" s="83" t="s">
        <v>22</v>
      </c>
      <c r="F33" s="202"/>
    </row>
    <row r="34" spans="1:6" x14ac:dyDescent="0.25">
      <c r="B34" s="116"/>
      <c r="C34" s="78"/>
      <c r="D34" s="79"/>
      <c r="E34" s="18"/>
      <c r="F34" s="202"/>
    </row>
    <row r="35" spans="1:6" ht="181.5" x14ac:dyDescent="0.25">
      <c r="A35" s="89" t="str">
        <f>IF(B35&gt;0,"O.1.B","")</f>
        <v>O.1.B</v>
      </c>
      <c r="B35" s="129">
        <v>2.2000000000000002</v>
      </c>
      <c r="C35" s="81" t="s">
        <v>424</v>
      </c>
      <c r="D35" s="79"/>
      <c r="E35" s="18"/>
      <c r="F35" s="202"/>
    </row>
    <row r="36" spans="1:6" x14ac:dyDescent="0.25">
      <c r="A36" s="167"/>
      <c r="B36" s="168"/>
      <c r="C36" s="81"/>
      <c r="D36" s="79"/>
      <c r="E36" s="18"/>
      <c r="F36" s="202"/>
    </row>
    <row r="37" spans="1:6" x14ac:dyDescent="0.25">
      <c r="A37" s="9" t="str">
        <f>IF(B37&gt;0,"O.1.B","")</f>
        <v>O.1.B</v>
      </c>
      <c r="B37" s="116" t="s">
        <v>425</v>
      </c>
      <c r="C37" s="78" t="s">
        <v>15</v>
      </c>
      <c r="D37" s="79" t="s">
        <v>21</v>
      </c>
      <c r="E37" s="83" t="s">
        <v>22</v>
      </c>
      <c r="F37" s="202"/>
    </row>
    <row r="38" spans="1:6" x14ac:dyDescent="0.25">
      <c r="A38" s="9" t="str">
        <f>IF(B38&gt;0,"O.1.B","")</f>
        <v>O.1.B</v>
      </c>
      <c r="B38" s="116" t="s">
        <v>426</v>
      </c>
      <c r="C38" s="78" t="s">
        <v>16</v>
      </c>
      <c r="D38" s="79" t="s">
        <v>21</v>
      </c>
      <c r="E38" s="83" t="s">
        <v>22</v>
      </c>
      <c r="F38" s="202"/>
    </row>
    <row r="39" spans="1:6" x14ac:dyDescent="0.25">
      <c r="A39" s="9" t="str">
        <f t="shared" ref="A39:A46" si="2">IF(B37&gt;0,"O.1.B","")</f>
        <v>O.1.B</v>
      </c>
      <c r="B39" s="116" t="s">
        <v>427</v>
      </c>
      <c r="C39" s="78" t="s">
        <v>17</v>
      </c>
      <c r="D39" s="79" t="s">
        <v>21</v>
      </c>
      <c r="E39" s="83" t="s">
        <v>22</v>
      </c>
      <c r="F39" s="202"/>
    </row>
    <row r="40" spans="1:6" x14ac:dyDescent="0.25">
      <c r="A40" s="9" t="str">
        <f t="shared" si="2"/>
        <v>O.1.B</v>
      </c>
      <c r="B40" s="116" t="s">
        <v>428</v>
      </c>
      <c r="C40" s="78" t="s">
        <v>18</v>
      </c>
      <c r="D40" s="79" t="s">
        <v>21</v>
      </c>
      <c r="E40" s="83" t="s">
        <v>22</v>
      </c>
      <c r="F40" s="202"/>
    </row>
    <row r="41" spans="1:6" x14ac:dyDescent="0.25">
      <c r="A41" s="9" t="str">
        <f t="shared" si="2"/>
        <v>O.1.B</v>
      </c>
      <c r="B41" s="116" t="s">
        <v>429</v>
      </c>
      <c r="C41" s="78" t="s">
        <v>19</v>
      </c>
      <c r="D41" s="79" t="s">
        <v>21</v>
      </c>
      <c r="E41" s="83" t="s">
        <v>22</v>
      </c>
      <c r="F41" s="202"/>
    </row>
    <row r="42" spans="1:6" x14ac:dyDescent="0.25">
      <c r="A42" s="9" t="str">
        <f t="shared" si="2"/>
        <v>O.1.B</v>
      </c>
      <c r="B42" s="116" t="s">
        <v>430</v>
      </c>
      <c r="C42" s="78" t="s">
        <v>20</v>
      </c>
      <c r="D42" s="79" t="s">
        <v>21</v>
      </c>
      <c r="E42" s="83" t="s">
        <v>22</v>
      </c>
      <c r="F42" s="202"/>
    </row>
    <row r="43" spans="1:6" x14ac:dyDescent="0.25">
      <c r="B43" s="116"/>
      <c r="C43" s="78"/>
      <c r="D43" s="79"/>
      <c r="E43" s="18"/>
      <c r="F43" s="202"/>
    </row>
    <row r="44" spans="1:6" x14ac:dyDescent="0.25">
      <c r="A44" s="91" t="str">
        <f t="shared" si="2"/>
        <v>O.1.B</v>
      </c>
      <c r="B44" s="130">
        <v>3</v>
      </c>
      <c r="C44" s="93" t="s">
        <v>431</v>
      </c>
      <c r="D44" s="95"/>
      <c r="E44" s="86"/>
      <c r="F44" s="204"/>
    </row>
    <row r="45" spans="1:6" x14ac:dyDescent="0.25">
      <c r="A45" s="92"/>
      <c r="B45" s="131"/>
      <c r="C45" s="94"/>
      <c r="D45" s="96"/>
      <c r="E45" s="97"/>
      <c r="F45" s="205"/>
    </row>
    <row r="46" spans="1:6" x14ac:dyDescent="0.25">
      <c r="A46" s="98" t="str">
        <f t="shared" si="2"/>
        <v>O.1.B</v>
      </c>
      <c r="B46" s="129">
        <v>3.1</v>
      </c>
      <c r="C46" s="90" t="s">
        <v>35</v>
      </c>
      <c r="D46" s="79"/>
      <c r="E46" s="18"/>
      <c r="F46" s="202"/>
    </row>
    <row r="47" spans="1:6" ht="49.5" x14ac:dyDescent="0.25">
      <c r="B47" s="116"/>
      <c r="C47" s="81" t="s">
        <v>36</v>
      </c>
      <c r="D47" s="79"/>
      <c r="E47" s="18"/>
      <c r="F47" s="202"/>
    </row>
    <row r="48" spans="1:6" x14ac:dyDescent="0.25">
      <c r="B48" s="116"/>
      <c r="C48" s="78"/>
      <c r="D48" s="79"/>
      <c r="E48" s="18"/>
      <c r="F48" s="202"/>
    </row>
    <row r="49" spans="1:6" x14ac:dyDescent="0.25">
      <c r="A49" s="98" t="str">
        <f>IF(B49&gt;0,"O.1.B","")</f>
        <v>O.1.B</v>
      </c>
      <c r="B49" s="129" t="s">
        <v>39</v>
      </c>
      <c r="C49" s="90" t="s">
        <v>432</v>
      </c>
      <c r="D49" s="79"/>
      <c r="E49" s="83"/>
      <c r="F49" s="202"/>
    </row>
    <row r="50" spans="1:6" x14ac:dyDescent="0.25">
      <c r="A50" s="9" t="str">
        <f t="shared" ref="A50:A79" si="3">IF(B50&gt;0,"O.1.B","")</f>
        <v>O.1.B</v>
      </c>
      <c r="B50" s="116" t="s">
        <v>433</v>
      </c>
      <c r="C50" s="78" t="s">
        <v>37</v>
      </c>
      <c r="D50" s="79" t="s">
        <v>21</v>
      </c>
      <c r="E50" s="83" t="s">
        <v>22</v>
      </c>
      <c r="F50" s="202"/>
    </row>
    <row r="51" spans="1:6" x14ac:dyDescent="0.25">
      <c r="A51" s="9" t="str">
        <f t="shared" si="3"/>
        <v>O.1.B</v>
      </c>
      <c r="B51" s="116" t="s">
        <v>434</v>
      </c>
      <c r="C51" s="78" t="s">
        <v>38</v>
      </c>
      <c r="D51" s="75" t="s">
        <v>21</v>
      </c>
      <c r="E51" s="83" t="s">
        <v>22</v>
      </c>
      <c r="F51" s="202"/>
    </row>
    <row r="52" spans="1:6" x14ac:dyDescent="0.25">
      <c r="A52" s="9" t="str">
        <f t="shared" si="3"/>
        <v>O.1.B</v>
      </c>
      <c r="B52" s="116" t="s">
        <v>435</v>
      </c>
      <c r="C52" s="78" t="s">
        <v>11</v>
      </c>
      <c r="D52" s="75" t="s">
        <v>21</v>
      </c>
      <c r="E52" s="83" t="s">
        <v>22</v>
      </c>
      <c r="F52" s="202"/>
    </row>
    <row r="53" spans="1:6" x14ac:dyDescent="0.25">
      <c r="A53" s="9" t="str">
        <f t="shared" si="3"/>
        <v>O.1.B</v>
      </c>
      <c r="B53" s="116" t="s">
        <v>436</v>
      </c>
      <c r="C53" s="78" t="s">
        <v>12</v>
      </c>
      <c r="D53" s="79" t="s">
        <v>21</v>
      </c>
      <c r="E53" s="83" t="s">
        <v>22</v>
      </c>
      <c r="F53" s="202"/>
    </row>
    <row r="54" spans="1:6" x14ac:dyDescent="0.25">
      <c r="A54" s="9" t="str">
        <f t="shared" si="3"/>
        <v>O.1.B</v>
      </c>
      <c r="B54" s="116" t="s">
        <v>437</v>
      </c>
      <c r="C54" s="78" t="s">
        <v>13</v>
      </c>
      <c r="D54" s="79" t="s">
        <v>21</v>
      </c>
      <c r="E54" s="83" t="s">
        <v>22</v>
      </c>
      <c r="F54" s="202"/>
    </row>
    <row r="55" spans="1:6" x14ac:dyDescent="0.25">
      <c r="A55" s="9" t="str">
        <f t="shared" si="3"/>
        <v>O.1.B</v>
      </c>
      <c r="B55" s="116" t="s">
        <v>438</v>
      </c>
      <c r="C55" s="78" t="s">
        <v>14</v>
      </c>
      <c r="D55" s="79" t="s">
        <v>21</v>
      </c>
      <c r="E55" s="83" t="s">
        <v>22</v>
      </c>
      <c r="F55" s="202"/>
    </row>
    <row r="56" spans="1:6" x14ac:dyDescent="0.25">
      <c r="B56" s="116"/>
      <c r="C56" s="78"/>
      <c r="D56" s="79"/>
      <c r="E56" s="18"/>
      <c r="F56" s="202"/>
    </row>
    <row r="57" spans="1:6" s="98" customFormat="1" x14ac:dyDescent="0.25">
      <c r="A57" s="98" t="str">
        <f t="shared" si="3"/>
        <v>O.1.B</v>
      </c>
      <c r="B57" s="129" t="s">
        <v>41</v>
      </c>
      <c r="C57" s="90" t="s">
        <v>445</v>
      </c>
      <c r="D57" s="99"/>
      <c r="E57" s="100"/>
      <c r="F57" s="206"/>
    </row>
    <row r="58" spans="1:6" x14ac:dyDescent="0.25">
      <c r="A58" s="9" t="str">
        <f t="shared" si="3"/>
        <v>O.1.B</v>
      </c>
      <c r="B58" s="116" t="s">
        <v>439</v>
      </c>
      <c r="C58" s="78" t="s">
        <v>37</v>
      </c>
      <c r="D58" s="79" t="s">
        <v>21</v>
      </c>
      <c r="E58" s="83" t="s">
        <v>22</v>
      </c>
      <c r="F58" s="202"/>
    </row>
    <row r="59" spans="1:6" x14ac:dyDescent="0.25">
      <c r="A59" s="9" t="str">
        <f t="shared" si="3"/>
        <v>O.1.B</v>
      </c>
      <c r="B59" s="116" t="s">
        <v>440</v>
      </c>
      <c r="C59" s="78" t="s">
        <v>38</v>
      </c>
      <c r="D59" s="79" t="s">
        <v>21</v>
      </c>
      <c r="E59" s="83" t="s">
        <v>22</v>
      </c>
      <c r="F59" s="202"/>
    </row>
    <row r="60" spans="1:6" x14ac:dyDescent="0.25">
      <c r="A60" s="9" t="str">
        <f t="shared" si="3"/>
        <v>O.1.B</v>
      </c>
      <c r="B60" s="116" t="s">
        <v>441</v>
      </c>
      <c r="C60" s="78" t="s">
        <v>11</v>
      </c>
      <c r="D60" s="79" t="s">
        <v>21</v>
      </c>
      <c r="E60" s="83" t="s">
        <v>22</v>
      </c>
      <c r="F60" s="202"/>
    </row>
    <row r="61" spans="1:6" x14ac:dyDescent="0.25">
      <c r="A61" s="9" t="str">
        <f t="shared" si="3"/>
        <v>O.1.B</v>
      </c>
      <c r="B61" s="116" t="s">
        <v>442</v>
      </c>
      <c r="C61" s="78" t="s">
        <v>12</v>
      </c>
      <c r="D61" s="79" t="s">
        <v>21</v>
      </c>
      <c r="E61" s="83" t="s">
        <v>22</v>
      </c>
      <c r="F61" s="202"/>
    </row>
    <row r="62" spans="1:6" x14ac:dyDescent="0.25">
      <c r="A62" s="9" t="str">
        <f t="shared" si="3"/>
        <v>O.1.B</v>
      </c>
      <c r="B62" s="116" t="s">
        <v>443</v>
      </c>
      <c r="C62" s="78" t="s">
        <v>13</v>
      </c>
      <c r="D62" s="79" t="s">
        <v>21</v>
      </c>
      <c r="E62" s="83" t="s">
        <v>22</v>
      </c>
      <c r="F62" s="202"/>
    </row>
    <row r="63" spans="1:6" x14ac:dyDescent="0.25">
      <c r="A63" s="9" t="str">
        <f t="shared" si="3"/>
        <v>O.1.B</v>
      </c>
      <c r="B63" s="116" t="s">
        <v>444</v>
      </c>
      <c r="C63" s="78" t="s">
        <v>14</v>
      </c>
      <c r="D63" s="79" t="s">
        <v>21</v>
      </c>
      <c r="E63" s="83" t="s">
        <v>22</v>
      </c>
      <c r="F63" s="202"/>
    </row>
    <row r="64" spans="1:6" x14ac:dyDescent="0.25">
      <c r="B64" s="116"/>
      <c r="C64" s="78"/>
      <c r="D64" s="79"/>
      <c r="E64" s="83"/>
      <c r="F64" s="202"/>
    </row>
    <row r="65" spans="1:6" s="98" customFormat="1" x14ac:dyDescent="0.25">
      <c r="A65" s="98" t="str">
        <f t="shared" si="3"/>
        <v>O.1.B</v>
      </c>
      <c r="B65" s="129" t="s">
        <v>42</v>
      </c>
      <c r="C65" s="90" t="s">
        <v>446</v>
      </c>
      <c r="D65" s="99"/>
      <c r="E65" s="100"/>
      <c r="F65" s="206"/>
    </row>
    <row r="66" spans="1:6" x14ac:dyDescent="0.25">
      <c r="A66" s="9" t="str">
        <f t="shared" si="3"/>
        <v>O.1.B</v>
      </c>
      <c r="B66" s="116" t="s">
        <v>447</v>
      </c>
      <c r="C66" s="78" t="s">
        <v>37</v>
      </c>
      <c r="D66" s="79" t="s">
        <v>21</v>
      </c>
      <c r="E66" s="83" t="s">
        <v>22</v>
      </c>
      <c r="F66" s="202"/>
    </row>
    <row r="67" spans="1:6" x14ac:dyDescent="0.25">
      <c r="A67" s="9" t="str">
        <f t="shared" si="3"/>
        <v>O.1.B</v>
      </c>
      <c r="B67" s="116" t="s">
        <v>448</v>
      </c>
      <c r="C67" s="78" t="s">
        <v>38</v>
      </c>
      <c r="D67" s="79" t="s">
        <v>21</v>
      </c>
      <c r="E67" s="83" t="s">
        <v>22</v>
      </c>
      <c r="F67" s="202"/>
    </row>
    <row r="68" spans="1:6" x14ac:dyDescent="0.25">
      <c r="A68" s="9" t="str">
        <f t="shared" si="3"/>
        <v>O.1.B</v>
      </c>
      <c r="B68" s="116" t="s">
        <v>449</v>
      </c>
      <c r="C68" s="78" t="s">
        <v>11</v>
      </c>
      <c r="D68" s="79" t="s">
        <v>21</v>
      </c>
      <c r="E68" s="83" t="s">
        <v>22</v>
      </c>
      <c r="F68" s="202"/>
    </row>
    <row r="69" spans="1:6" x14ac:dyDescent="0.25">
      <c r="A69" s="9" t="str">
        <f t="shared" si="3"/>
        <v>O.1.B</v>
      </c>
      <c r="B69" s="116" t="s">
        <v>450</v>
      </c>
      <c r="C69" s="78" t="s">
        <v>12</v>
      </c>
      <c r="D69" s="79" t="s">
        <v>21</v>
      </c>
      <c r="E69" s="83" t="s">
        <v>22</v>
      </c>
      <c r="F69" s="202"/>
    </row>
    <row r="70" spans="1:6" x14ac:dyDescent="0.25">
      <c r="A70" s="9" t="str">
        <f t="shared" si="3"/>
        <v>O.1.B</v>
      </c>
      <c r="B70" s="116" t="s">
        <v>451</v>
      </c>
      <c r="C70" s="78" t="s">
        <v>13</v>
      </c>
      <c r="D70" s="79" t="s">
        <v>21</v>
      </c>
      <c r="E70" s="83" t="s">
        <v>22</v>
      </c>
      <c r="F70" s="202"/>
    </row>
    <row r="71" spans="1:6" x14ac:dyDescent="0.25">
      <c r="A71" s="9" t="str">
        <f t="shared" si="3"/>
        <v>O.1.B</v>
      </c>
      <c r="B71" s="116" t="s">
        <v>452</v>
      </c>
      <c r="C71" s="78" t="s">
        <v>14</v>
      </c>
      <c r="D71" s="79" t="s">
        <v>21</v>
      </c>
      <c r="E71" s="83" t="s">
        <v>22</v>
      </c>
      <c r="F71" s="202"/>
    </row>
    <row r="72" spans="1:6" x14ac:dyDescent="0.25">
      <c r="B72" s="116"/>
      <c r="C72" s="78"/>
      <c r="D72" s="79"/>
      <c r="E72" s="18"/>
      <c r="F72" s="202"/>
    </row>
    <row r="73" spans="1:6" s="98" customFormat="1" x14ac:dyDescent="0.25">
      <c r="A73" s="98" t="str">
        <f t="shared" si="3"/>
        <v>O.1.B</v>
      </c>
      <c r="B73" s="129" t="s">
        <v>43</v>
      </c>
      <c r="C73" s="90" t="s">
        <v>453</v>
      </c>
      <c r="D73" s="99"/>
      <c r="E73" s="101"/>
      <c r="F73" s="206"/>
    </row>
    <row r="74" spans="1:6" x14ac:dyDescent="0.25">
      <c r="A74" s="9" t="str">
        <f t="shared" si="3"/>
        <v>O.1.B</v>
      </c>
      <c r="B74" s="116" t="s">
        <v>454</v>
      </c>
      <c r="C74" s="78" t="s">
        <v>37</v>
      </c>
      <c r="D74" s="79" t="s">
        <v>21</v>
      </c>
      <c r="E74" s="83" t="s">
        <v>22</v>
      </c>
      <c r="F74" s="202"/>
    </row>
    <row r="75" spans="1:6" x14ac:dyDescent="0.25">
      <c r="A75" s="9" t="str">
        <f t="shared" si="3"/>
        <v>O.1.B</v>
      </c>
      <c r="B75" s="116" t="s">
        <v>455</v>
      </c>
      <c r="C75" s="78" t="s">
        <v>38</v>
      </c>
      <c r="D75" s="79" t="s">
        <v>21</v>
      </c>
      <c r="E75" s="83" t="s">
        <v>22</v>
      </c>
      <c r="F75" s="202"/>
    </row>
    <row r="76" spans="1:6" x14ac:dyDescent="0.25">
      <c r="A76" s="9" t="str">
        <f t="shared" si="3"/>
        <v>O.1.B</v>
      </c>
      <c r="B76" s="116" t="s">
        <v>456</v>
      </c>
      <c r="C76" s="78" t="s">
        <v>11</v>
      </c>
      <c r="D76" s="79" t="s">
        <v>21</v>
      </c>
      <c r="E76" s="83" t="s">
        <v>22</v>
      </c>
      <c r="F76" s="202"/>
    </row>
    <row r="77" spans="1:6" x14ac:dyDescent="0.25">
      <c r="A77" s="9" t="str">
        <f t="shared" si="3"/>
        <v>O.1.B</v>
      </c>
      <c r="B77" s="116" t="s">
        <v>457</v>
      </c>
      <c r="C77" s="78" t="s">
        <v>12</v>
      </c>
      <c r="D77" s="79" t="s">
        <v>21</v>
      </c>
      <c r="E77" s="83" t="s">
        <v>22</v>
      </c>
      <c r="F77" s="202"/>
    </row>
    <row r="78" spans="1:6" x14ac:dyDescent="0.25">
      <c r="A78" s="9" t="str">
        <f t="shared" si="3"/>
        <v>O.1.B</v>
      </c>
      <c r="B78" s="116" t="s">
        <v>458</v>
      </c>
      <c r="C78" s="78" t="s">
        <v>13</v>
      </c>
      <c r="D78" s="79" t="s">
        <v>21</v>
      </c>
      <c r="E78" s="83" t="s">
        <v>22</v>
      </c>
      <c r="F78" s="202"/>
    </row>
    <row r="79" spans="1:6" x14ac:dyDescent="0.25">
      <c r="A79" s="9" t="str">
        <f t="shared" si="3"/>
        <v>O.1.B</v>
      </c>
      <c r="B79" s="116" t="s">
        <v>459</v>
      </c>
      <c r="C79" s="78" t="s">
        <v>14</v>
      </c>
      <c r="D79" s="79" t="s">
        <v>21</v>
      </c>
      <c r="E79" s="83" t="s">
        <v>22</v>
      </c>
      <c r="F79" s="202"/>
    </row>
    <row r="80" spans="1:6" x14ac:dyDescent="0.25">
      <c r="B80" s="116"/>
      <c r="C80" s="78"/>
      <c r="D80" s="79"/>
      <c r="E80" s="18"/>
      <c r="F80" s="202"/>
    </row>
    <row r="81" spans="1:6" x14ac:dyDescent="0.25">
      <c r="A81" s="98" t="str">
        <f t="shared" ref="A81" si="4">IF(B79&gt;0,"O.1.B","")</f>
        <v>O.1.B</v>
      </c>
      <c r="B81" s="129">
        <v>3.2</v>
      </c>
      <c r="C81" s="90" t="s">
        <v>460</v>
      </c>
      <c r="D81" s="79"/>
      <c r="E81" s="18"/>
      <c r="F81" s="202"/>
    </row>
    <row r="82" spans="1:6" ht="49.5" x14ac:dyDescent="0.25">
      <c r="B82" s="116"/>
      <c r="C82" s="81" t="s">
        <v>461</v>
      </c>
      <c r="D82" s="79"/>
      <c r="E82" s="18"/>
      <c r="F82" s="202"/>
    </row>
    <row r="83" spans="1:6" x14ac:dyDescent="0.25">
      <c r="B83" s="116"/>
      <c r="C83" s="78"/>
      <c r="D83" s="79"/>
      <c r="E83" s="18"/>
      <c r="F83" s="202"/>
    </row>
    <row r="84" spans="1:6" x14ac:dyDescent="0.25">
      <c r="A84" s="98" t="str">
        <f>IF(B84&gt;0,"O.1.B","")</f>
        <v>O.1.B</v>
      </c>
      <c r="B84" s="129" t="s">
        <v>44</v>
      </c>
      <c r="C84" s="90" t="s">
        <v>432</v>
      </c>
      <c r="D84" s="79"/>
      <c r="E84" s="83"/>
      <c r="F84" s="202"/>
    </row>
    <row r="85" spans="1:6" x14ac:dyDescent="0.25">
      <c r="A85" s="9" t="str">
        <f t="shared" ref="A85:A148" si="5">IF(B85&gt;0,"O.1.B","")</f>
        <v>O.1.B</v>
      </c>
      <c r="B85" s="116" t="s">
        <v>462</v>
      </c>
      <c r="C85" s="78" t="s">
        <v>37</v>
      </c>
      <c r="D85" s="79" t="s">
        <v>21</v>
      </c>
      <c r="E85" s="83" t="s">
        <v>22</v>
      </c>
      <c r="F85" s="202"/>
    </row>
    <row r="86" spans="1:6" x14ac:dyDescent="0.25">
      <c r="A86" s="9" t="str">
        <f t="shared" si="5"/>
        <v>O.1.B</v>
      </c>
      <c r="B86" s="116" t="s">
        <v>463</v>
      </c>
      <c r="C86" s="78" t="s">
        <v>38</v>
      </c>
      <c r="D86" s="75" t="s">
        <v>21</v>
      </c>
      <c r="E86" s="83" t="s">
        <v>22</v>
      </c>
      <c r="F86" s="202"/>
    </row>
    <row r="87" spans="1:6" x14ac:dyDescent="0.25">
      <c r="A87" s="9" t="str">
        <f t="shared" si="5"/>
        <v>O.1.B</v>
      </c>
      <c r="B87" s="116" t="s">
        <v>464</v>
      </c>
      <c r="C87" s="78" t="s">
        <v>11</v>
      </c>
      <c r="D87" s="75" t="s">
        <v>21</v>
      </c>
      <c r="E87" s="83" t="s">
        <v>22</v>
      </c>
      <c r="F87" s="202"/>
    </row>
    <row r="88" spans="1:6" x14ac:dyDescent="0.25">
      <c r="A88" s="9" t="str">
        <f t="shared" si="5"/>
        <v>O.1.B</v>
      </c>
      <c r="B88" s="116" t="s">
        <v>465</v>
      </c>
      <c r="C88" s="78" t="s">
        <v>12</v>
      </c>
      <c r="D88" s="79" t="s">
        <v>21</v>
      </c>
      <c r="E88" s="83" t="s">
        <v>22</v>
      </c>
      <c r="F88" s="202"/>
    </row>
    <row r="89" spans="1:6" x14ac:dyDescent="0.25">
      <c r="A89" s="9" t="str">
        <f t="shared" si="5"/>
        <v>O.1.B</v>
      </c>
      <c r="B89" s="116" t="s">
        <v>466</v>
      </c>
      <c r="C89" s="78" t="s">
        <v>13</v>
      </c>
      <c r="D89" s="79" t="s">
        <v>21</v>
      </c>
      <c r="E89" s="83" t="s">
        <v>22</v>
      </c>
      <c r="F89" s="202"/>
    </row>
    <row r="90" spans="1:6" x14ac:dyDescent="0.25">
      <c r="A90" s="9" t="str">
        <f t="shared" si="5"/>
        <v>O.1.B</v>
      </c>
      <c r="B90" s="116" t="s">
        <v>467</v>
      </c>
      <c r="C90" s="78" t="s">
        <v>14</v>
      </c>
      <c r="D90" s="79" t="s">
        <v>21</v>
      </c>
      <c r="E90" s="83" t="s">
        <v>22</v>
      </c>
      <c r="F90" s="202"/>
    </row>
    <row r="91" spans="1:6" x14ac:dyDescent="0.25">
      <c r="B91" s="116"/>
      <c r="C91" s="78"/>
      <c r="D91" s="79"/>
      <c r="E91" s="18"/>
      <c r="F91" s="202"/>
    </row>
    <row r="92" spans="1:6" s="98" customFormat="1" x14ac:dyDescent="0.25">
      <c r="A92" s="98" t="str">
        <f t="shared" si="5"/>
        <v>O.1.B</v>
      </c>
      <c r="B92" s="129" t="s">
        <v>40</v>
      </c>
      <c r="C92" s="90" t="s">
        <v>445</v>
      </c>
      <c r="D92" s="99"/>
      <c r="E92" s="100"/>
      <c r="F92" s="206"/>
    </row>
    <row r="93" spans="1:6" x14ac:dyDescent="0.25">
      <c r="A93" s="9" t="str">
        <f t="shared" si="5"/>
        <v>O.1.B</v>
      </c>
      <c r="B93" s="116" t="s">
        <v>468</v>
      </c>
      <c r="C93" s="78" t="s">
        <v>37</v>
      </c>
      <c r="D93" s="79" t="s">
        <v>21</v>
      </c>
      <c r="E93" s="83" t="s">
        <v>22</v>
      </c>
      <c r="F93" s="202"/>
    </row>
    <row r="94" spans="1:6" x14ac:dyDescent="0.25">
      <c r="A94" s="9" t="str">
        <f t="shared" si="5"/>
        <v>O.1.B</v>
      </c>
      <c r="B94" s="116" t="s">
        <v>469</v>
      </c>
      <c r="C94" s="78" t="s">
        <v>38</v>
      </c>
      <c r="D94" s="79" t="s">
        <v>21</v>
      </c>
      <c r="E94" s="83" t="s">
        <v>22</v>
      </c>
      <c r="F94" s="202"/>
    </row>
    <row r="95" spans="1:6" x14ac:dyDescent="0.25">
      <c r="A95" s="9" t="str">
        <f t="shared" si="5"/>
        <v>O.1.B</v>
      </c>
      <c r="B95" s="116" t="s">
        <v>470</v>
      </c>
      <c r="C95" s="78" t="s">
        <v>11</v>
      </c>
      <c r="D95" s="79" t="s">
        <v>21</v>
      </c>
      <c r="E95" s="83" t="s">
        <v>22</v>
      </c>
      <c r="F95" s="202"/>
    </row>
    <row r="96" spans="1:6" x14ac:dyDescent="0.25">
      <c r="A96" s="9" t="str">
        <f t="shared" si="5"/>
        <v>O.1.B</v>
      </c>
      <c r="B96" s="116" t="s">
        <v>471</v>
      </c>
      <c r="C96" s="78" t="s">
        <v>12</v>
      </c>
      <c r="D96" s="79" t="s">
        <v>21</v>
      </c>
      <c r="E96" s="83" t="s">
        <v>22</v>
      </c>
      <c r="F96" s="202"/>
    </row>
    <row r="97" spans="1:6" x14ac:dyDescent="0.25">
      <c r="A97" s="9" t="str">
        <f t="shared" si="5"/>
        <v>O.1.B</v>
      </c>
      <c r="B97" s="116" t="s">
        <v>472</v>
      </c>
      <c r="C97" s="78" t="s">
        <v>13</v>
      </c>
      <c r="D97" s="79" t="s">
        <v>21</v>
      </c>
      <c r="E97" s="83" t="s">
        <v>22</v>
      </c>
      <c r="F97" s="202"/>
    </row>
    <row r="98" spans="1:6" x14ac:dyDescent="0.25">
      <c r="A98" s="9" t="str">
        <f t="shared" si="5"/>
        <v>O.1.B</v>
      </c>
      <c r="B98" s="116" t="s">
        <v>473</v>
      </c>
      <c r="C98" s="78" t="s">
        <v>14</v>
      </c>
      <c r="D98" s="79" t="s">
        <v>21</v>
      </c>
      <c r="E98" s="83" t="s">
        <v>22</v>
      </c>
      <c r="F98" s="202"/>
    </row>
    <row r="99" spans="1:6" x14ac:dyDescent="0.25">
      <c r="B99" s="116"/>
      <c r="C99" s="78"/>
      <c r="D99" s="79"/>
      <c r="E99" s="83"/>
      <c r="F99" s="202"/>
    </row>
    <row r="100" spans="1:6" s="98" customFormat="1" x14ac:dyDescent="0.25">
      <c r="A100" s="98" t="str">
        <f t="shared" si="5"/>
        <v>O.1.B</v>
      </c>
      <c r="B100" s="129" t="s">
        <v>46</v>
      </c>
      <c r="C100" s="90" t="s">
        <v>446</v>
      </c>
      <c r="D100" s="99"/>
      <c r="E100" s="100"/>
      <c r="F100" s="206"/>
    </row>
    <row r="101" spans="1:6" x14ac:dyDescent="0.25">
      <c r="A101" s="9" t="str">
        <f t="shared" si="5"/>
        <v>O.1.B</v>
      </c>
      <c r="B101" s="116" t="s">
        <v>474</v>
      </c>
      <c r="C101" s="78" t="s">
        <v>37</v>
      </c>
      <c r="D101" s="79" t="s">
        <v>21</v>
      </c>
      <c r="E101" s="83" t="s">
        <v>22</v>
      </c>
      <c r="F101" s="202"/>
    </row>
    <row r="102" spans="1:6" x14ac:dyDescent="0.25">
      <c r="A102" s="9" t="str">
        <f t="shared" si="5"/>
        <v>O.1.B</v>
      </c>
      <c r="B102" s="116" t="s">
        <v>475</v>
      </c>
      <c r="C102" s="78" t="s">
        <v>38</v>
      </c>
      <c r="D102" s="79" t="s">
        <v>21</v>
      </c>
      <c r="E102" s="83" t="s">
        <v>22</v>
      </c>
      <c r="F102" s="202"/>
    </row>
    <row r="103" spans="1:6" x14ac:dyDescent="0.25">
      <c r="A103" s="9" t="str">
        <f t="shared" si="5"/>
        <v>O.1.B</v>
      </c>
      <c r="B103" s="116" t="s">
        <v>476</v>
      </c>
      <c r="C103" s="78" t="s">
        <v>11</v>
      </c>
      <c r="D103" s="79" t="s">
        <v>21</v>
      </c>
      <c r="E103" s="83" t="s">
        <v>22</v>
      </c>
      <c r="F103" s="202"/>
    </row>
    <row r="104" spans="1:6" x14ac:dyDescent="0.25">
      <c r="A104" s="9" t="str">
        <f t="shared" si="5"/>
        <v>O.1.B</v>
      </c>
      <c r="B104" s="116" t="s">
        <v>477</v>
      </c>
      <c r="C104" s="78" t="s">
        <v>12</v>
      </c>
      <c r="D104" s="79" t="s">
        <v>21</v>
      </c>
      <c r="E104" s="83" t="s">
        <v>22</v>
      </c>
      <c r="F104" s="202"/>
    </row>
    <row r="105" spans="1:6" x14ac:dyDescent="0.25">
      <c r="A105" s="9" t="str">
        <f t="shared" si="5"/>
        <v>O.1.B</v>
      </c>
      <c r="B105" s="116" t="s">
        <v>478</v>
      </c>
      <c r="C105" s="78" t="s">
        <v>13</v>
      </c>
      <c r="D105" s="79" t="s">
        <v>21</v>
      </c>
      <c r="E105" s="83" t="s">
        <v>22</v>
      </c>
      <c r="F105" s="202"/>
    </row>
    <row r="106" spans="1:6" x14ac:dyDescent="0.25">
      <c r="A106" s="9" t="str">
        <f t="shared" si="5"/>
        <v>O.1.B</v>
      </c>
      <c r="B106" s="116" t="s">
        <v>479</v>
      </c>
      <c r="C106" s="78" t="s">
        <v>14</v>
      </c>
      <c r="D106" s="79" t="s">
        <v>21</v>
      </c>
      <c r="E106" s="83" t="s">
        <v>22</v>
      </c>
      <c r="F106" s="202"/>
    </row>
    <row r="107" spans="1:6" x14ac:dyDescent="0.25">
      <c r="B107" s="116"/>
      <c r="C107" s="78"/>
      <c r="D107" s="79"/>
      <c r="E107" s="18"/>
      <c r="F107" s="202"/>
    </row>
    <row r="108" spans="1:6" s="98" customFormat="1" x14ac:dyDescent="0.25">
      <c r="A108" s="98" t="str">
        <f t="shared" si="5"/>
        <v>O.1.B</v>
      </c>
      <c r="B108" s="129" t="s">
        <v>47</v>
      </c>
      <c r="C108" s="90" t="s">
        <v>453</v>
      </c>
      <c r="D108" s="99"/>
      <c r="E108" s="101"/>
      <c r="F108" s="206"/>
    </row>
    <row r="109" spans="1:6" x14ac:dyDescent="0.25">
      <c r="A109" s="9" t="str">
        <f t="shared" si="5"/>
        <v>O.1.B</v>
      </c>
      <c r="B109" s="116" t="s">
        <v>480</v>
      </c>
      <c r="C109" s="78" t="s">
        <v>37</v>
      </c>
      <c r="D109" s="79" t="s">
        <v>21</v>
      </c>
      <c r="E109" s="83" t="s">
        <v>22</v>
      </c>
      <c r="F109" s="202"/>
    </row>
    <row r="110" spans="1:6" x14ac:dyDescent="0.25">
      <c r="A110" s="9" t="str">
        <f t="shared" si="5"/>
        <v>O.1.B</v>
      </c>
      <c r="B110" s="116" t="s">
        <v>481</v>
      </c>
      <c r="C110" s="78" t="s">
        <v>38</v>
      </c>
      <c r="D110" s="79" t="s">
        <v>21</v>
      </c>
      <c r="E110" s="83" t="s">
        <v>22</v>
      </c>
      <c r="F110" s="202"/>
    </row>
    <row r="111" spans="1:6" x14ac:dyDescent="0.25">
      <c r="A111" s="9" t="str">
        <f t="shared" si="5"/>
        <v>O.1.B</v>
      </c>
      <c r="B111" s="116" t="s">
        <v>482</v>
      </c>
      <c r="C111" s="78" t="s">
        <v>11</v>
      </c>
      <c r="D111" s="79" t="s">
        <v>21</v>
      </c>
      <c r="E111" s="83" t="s">
        <v>22</v>
      </c>
      <c r="F111" s="202"/>
    </row>
    <row r="112" spans="1:6" x14ac:dyDescent="0.25">
      <c r="A112" s="9" t="str">
        <f t="shared" si="5"/>
        <v>O.1.B</v>
      </c>
      <c r="B112" s="116" t="s">
        <v>483</v>
      </c>
      <c r="C112" s="78" t="s">
        <v>12</v>
      </c>
      <c r="D112" s="79" t="s">
        <v>21</v>
      </c>
      <c r="E112" s="83" t="s">
        <v>22</v>
      </c>
      <c r="F112" s="202"/>
    </row>
    <row r="113" spans="1:6" x14ac:dyDescent="0.25">
      <c r="A113" s="9" t="str">
        <f t="shared" si="5"/>
        <v>O.1.B</v>
      </c>
      <c r="B113" s="116" t="s">
        <v>484</v>
      </c>
      <c r="C113" s="78" t="s">
        <v>13</v>
      </c>
      <c r="D113" s="79" t="s">
        <v>21</v>
      </c>
      <c r="E113" s="83" t="s">
        <v>22</v>
      </c>
      <c r="F113" s="202"/>
    </row>
    <row r="114" spans="1:6" x14ac:dyDescent="0.25">
      <c r="A114" s="9" t="str">
        <f t="shared" si="5"/>
        <v>O.1.B</v>
      </c>
      <c r="B114" s="116" t="s">
        <v>485</v>
      </c>
      <c r="C114" s="78" t="s">
        <v>14</v>
      </c>
      <c r="D114" s="79" t="s">
        <v>21</v>
      </c>
      <c r="E114" s="83" t="s">
        <v>22</v>
      </c>
      <c r="F114" s="202"/>
    </row>
    <row r="115" spans="1:6" x14ac:dyDescent="0.25">
      <c r="B115" s="116"/>
      <c r="C115" s="78"/>
      <c r="D115" s="79"/>
      <c r="E115" s="18"/>
      <c r="F115" s="202"/>
    </row>
    <row r="116" spans="1:6" s="98" customFormat="1" ht="21.75" customHeight="1" x14ac:dyDescent="0.25">
      <c r="A116" s="92" t="str">
        <f t="shared" si="5"/>
        <v>O.1.B</v>
      </c>
      <c r="B116" s="131">
        <v>3.3</v>
      </c>
      <c r="C116" s="94" t="s">
        <v>486</v>
      </c>
      <c r="D116" s="102"/>
      <c r="E116" s="103"/>
      <c r="F116" s="207"/>
    </row>
    <row r="117" spans="1:6" x14ac:dyDescent="0.25">
      <c r="A117" s="98" t="str">
        <f t="shared" si="5"/>
        <v>O.1.B</v>
      </c>
      <c r="B117" s="129" t="s">
        <v>48</v>
      </c>
      <c r="C117" s="81" t="s">
        <v>60</v>
      </c>
      <c r="D117" s="79"/>
      <c r="E117" s="18"/>
      <c r="F117" s="202"/>
    </row>
    <row r="118" spans="1:6" x14ac:dyDescent="0.25">
      <c r="A118" s="9" t="str">
        <f t="shared" si="5"/>
        <v>O.1.B</v>
      </c>
      <c r="B118" s="116" t="s">
        <v>492</v>
      </c>
      <c r="C118" s="78" t="s">
        <v>57</v>
      </c>
      <c r="D118" s="79" t="s">
        <v>88</v>
      </c>
      <c r="E118" s="83" t="s">
        <v>22</v>
      </c>
      <c r="F118" s="202"/>
    </row>
    <row r="119" spans="1:6" x14ac:dyDescent="0.25">
      <c r="A119" s="9" t="str">
        <f t="shared" si="5"/>
        <v>O.1.B</v>
      </c>
      <c r="B119" s="116" t="s">
        <v>493</v>
      </c>
      <c r="C119" s="78" t="s">
        <v>58</v>
      </c>
      <c r="D119" s="79" t="s">
        <v>88</v>
      </c>
      <c r="E119" s="83" t="s">
        <v>22</v>
      </c>
      <c r="F119" s="202"/>
    </row>
    <row r="120" spans="1:6" x14ac:dyDescent="0.25">
      <c r="A120" s="9" t="str">
        <f t="shared" si="5"/>
        <v>O.1.B</v>
      </c>
      <c r="B120" s="116" t="s">
        <v>494</v>
      </c>
      <c r="C120" s="78" t="s">
        <v>59</v>
      </c>
      <c r="D120" s="79" t="s">
        <v>88</v>
      </c>
      <c r="E120" s="83" t="s">
        <v>22</v>
      </c>
      <c r="F120" s="202"/>
    </row>
    <row r="121" spans="1:6" x14ac:dyDescent="0.25">
      <c r="B121" s="116"/>
      <c r="C121" s="78"/>
      <c r="D121" s="79"/>
      <c r="E121" s="18"/>
      <c r="F121" s="202"/>
    </row>
    <row r="122" spans="1:6" s="98" customFormat="1" x14ac:dyDescent="0.25">
      <c r="A122" s="98" t="str">
        <f t="shared" si="5"/>
        <v>O.1.B</v>
      </c>
      <c r="B122" s="129" t="s">
        <v>49</v>
      </c>
      <c r="C122" s="81" t="s">
        <v>68</v>
      </c>
      <c r="D122" s="99"/>
      <c r="E122" s="100"/>
      <c r="F122" s="206"/>
    </row>
    <row r="123" spans="1:6" x14ac:dyDescent="0.25">
      <c r="A123" s="9" t="str">
        <f t="shared" si="5"/>
        <v>O.1.B</v>
      </c>
      <c r="B123" s="116" t="s">
        <v>495</v>
      </c>
      <c r="C123" s="78" t="s">
        <v>57</v>
      </c>
      <c r="D123" s="79" t="s">
        <v>88</v>
      </c>
      <c r="E123" s="83" t="s">
        <v>22</v>
      </c>
      <c r="F123" s="202"/>
    </row>
    <row r="124" spans="1:6" x14ac:dyDescent="0.25">
      <c r="A124" s="9" t="str">
        <f t="shared" si="5"/>
        <v>O.1.B</v>
      </c>
      <c r="B124" s="116" t="s">
        <v>496</v>
      </c>
      <c r="C124" s="78" t="s">
        <v>58</v>
      </c>
      <c r="D124" s="79" t="s">
        <v>88</v>
      </c>
      <c r="E124" s="83" t="s">
        <v>22</v>
      </c>
      <c r="F124" s="202"/>
    </row>
    <row r="125" spans="1:6" x14ac:dyDescent="0.25">
      <c r="A125" s="9" t="str">
        <f t="shared" si="5"/>
        <v>O.1.B</v>
      </c>
      <c r="B125" s="116" t="s">
        <v>497</v>
      </c>
      <c r="C125" s="78" t="s">
        <v>59</v>
      </c>
      <c r="D125" s="79" t="s">
        <v>88</v>
      </c>
      <c r="E125" s="83" t="s">
        <v>22</v>
      </c>
      <c r="F125" s="202"/>
    </row>
    <row r="126" spans="1:6" x14ac:dyDescent="0.25">
      <c r="B126" s="116"/>
      <c r="C126" s="78"/>
      <c r="D126" s="79"/>
      <c r="E126" s="18"/>
      <c r="F126" s="202"/>
    </row>
    <row r="127" spans="1:6" s="98" customFormat="1" x14ac:dyDescent="0.25">
      <c r="A127" s="98" t="str">
        <f t="shared" si="5"/>
        <v>O.1.B</v>
      </c>
      <c r="B127" s="129" t="s">
        <v>53</v>
      </c>
      <c r="C127" s="81" t="s">
        <v>69</v>
      </c>
      <c r="D127" s="99"/>
      <c r="E127" s="100"/>
      <c r="F127" s="206"/>
    </row>
    <row r="128" spans="1:6" x14ac:dyDescent="0.25">
      <c r="A128" s="9" t="str">
        <f t="shared" si="5"/>
        <v>O.1.B</v>
      </c>
      <c r="B128" s="116" t="s">
        <v>498</v>
      </c>
      <c r="C128" s="78" t="s">
        <v>57</v>
      </c>
      <c r="D128" s="79" t="s">
        <v>88</v>
      </c>
      <c r="E128" s="83" t="s">
        <v>22</v>
      </c>
      <c r="F128" s="202"/>
    </row>
    <row r="129" spans="1:6" x14ac:dyDescent="0.25">
      <c r="A129" s="9" t="str">
        <f t="shared" si="5"/>
        <v>O.1.B</v>
      </c>
      <c r="B129" s="116" t="s">
        <v>499</v>
      </c>
      <c r="C129" s="78" t="s">
        <v>58</v>
      </c>
      <c r="D129" s="79" t="s">
        <v>88</v>
      </c>
      <c r="E129" s="83" t="s">
        <v>22</v>
      </c>
      <c r="F129" s="202"/>
    </row>
    <row r="130" spans="1:6" x14ac:dyDescent="0.25">
      <c r="A130" s="9" t="str">
        <f t="shared" si="5"/>
        <v>O.1.B</v>
      </c>
      <c r="B130" s="116" t="s">
        <v>500</v>
      </c>
      <c r="C130" s="78" t="s">
        <v>59</v>
      </c>
      <c r="D130" s="79" t="s">
        <v>88</v>
      </c>
      <c r="E130" s="83" t="s">
        <v>22</v>
      </c>
      <c r="F130" s="202"/>
    </row>
    <row r="131" spans="1:6" x14ac:dyDescent="0.25">
      <c r="B131" s="116"/>
      <c r="C131" s="78"/>
      <c r="D131" s="79"/>
      <c r="E131" s="18"/>
      <c r="F131" s="202"/>
    </row>
    <row r="132" spans="1:6" s="98" customFormat="1" x14ac:dyDescent="0.25">
      <c r="A132" s="98" t="str">
        <f t="shared" si="5"/>
        <v>O.1.B</v>
      </c>
      <c r="B132" s="129" t="s">
        <v>54</v>
      </c>
      <c r="C132" s="81" t="s">
        <v>70</v>
      </c>
      <c r="D132" s="99"/>
      <c r="E132" s="100"/>
      <c r="F132" s="206"/>
    </row>
    <row r="133" spans="1:6" x14ac:dyDescent="0.25">
      <c r="A133" s="9" t="str">
        <f t="shared" si="5"/>
        <v>O.1.B</v>
      </c>
      <c r="B133" s="116" t="s">
        <v>501</v>
      </c>
      <c r="C133" s="78" t="s">
        <v>57</v>
      </c>
      <c r="D133" s="79" t="s">
        <v>88</v>
      </c>
      <c r="E133" s="83" t="s">
        <v>22</v>
      </c>
      <c r="F133" s="202"/>
    </row>
    <row r="134" spans="1:6" x14ac:dyDescent="0.25">
      <c r="A134" s="9" t="str">
        <f t="shared" si="5"/>
        <v>O.1.B</v>
      </c>
      <c r="B134" s="116" t="s">
        <v>502</v>
      </c>
      <c r="C134" s="78" t="s">
        <v>58</v>
      </c>
      <c r="D134" s="79" t="s">
        <v>88</v>
      </c>
      <c r="E134" s="83" t="s">
        <v>22</v>
      </c>
      <c r="F134" s="202"/>
    </row>
    <row r="135" spans="1:6" x14ac:dyDescent="0.25">
      <c r="A135" s="9" t="str">
        <f t="shared" si="5"/>
        <v>O.1.B</v>
      </c>
      <c r="B135" s="116" t="s">
        <v>503</v>
      </c>
      <c r="C135" s="78" t="s">
        <v>59</v>
      </c>
      <c r="D135" s="79" t="s">
        <v>88</v>
      </c>
      <c r="E135" s="83" t="s">
        <v>22</v>
      </c>
      <c r="F135" s="202"/>
    </row>
    <row r="136" spans="1:6" x14ac:dyDescent="0.25">
      <c r="B136" s="116"/>
      <c r="C136" s="78"/>
      <c r="D136" s="79"/>
      <c r="E136" s="18"/>
      <c r="F136" s="202"/>
    </row>
    <row r="137" spans="1:6" s="98" customFormat="1" x14ac:dyDescent="0.25">
      <c r="A137" s="98" t="str">
        <f t="shared" si="5"/>
        <v>O.1.B</v>
      </c>
      <c r="B137" s="129" t="s">
        <v>55</v>
      </c>
      <c r="C137" s="81" t="s">
        <v>71</v>
      </c>
      <c r="D137" s="99"/>
      <c r="E137" s="100"/>
      <c r="F137" s="206"/>
    </row>
    <row r="138" spans="1:6" x14ac:dyDescent="0.25">
      <c r="A138" s="9" t="str">
        <f t="shared" si="5"/>
        <v>O.1.B</v>
      </c>
      <c r="B138" s="116" t="s">
        <v>504</v>
      </c>
      <c r="C138" s="78" t="s">
        <v>57</v>
      </c>
      <c r="D138" s="79" t="s">
        <v>88</v>
      </c>
      <c r="E138" s="83" t="s">
        <v>22</v>
      </c>
      <c r="F138" s="202"/>
    </row>
    <row r="139" spans="1:6" x14ac:dyDescent="0.25">
      <c r="A139" s="9" t="str">
        <f t="shared" si="5"/>
        <v>O.1.B</v>
      </c>
      <c r="B139" s="116" t="s">
        <v>505</v>
      </c>
      <c r="C139" s="78" t="s">
        <v>58</v>
      </c>
      <c r="D139" s="79" t="s">
        <v>88</v>
      </c>
      <c r="E139" s="83" t="s">
        <v>22</v>
      </c>
      <c r="F139" s="202"/>
    </row>
    <row r="140" spans="1:6" x14ac:dyDescent="0.25">
      <c r="A140" s="9" t="str">
        <f t="shared" si="5"/>
        <v>O.1.B</v>
      </c>
      <c r="B140" s="116" t="s">
        <v>506</v>
      </c>
      <c r="C140" s="78" t="s">
        <v>59</v>
      </c>
      <c r="D140" s="79" t="s">
        <v>88</v>
      </c>
      <c r="E140" s="83" t="s">
        <v>22</v>
      </c>
      <c r="F140" s="202"/>
    </row>
    <row r="141" spans="1:6" x14ac:dyDescent="0.25">
      <c r="B141" s="116"/>
      <c r="C141" s="78"/>
      <c r="D141" s="79"/>
      <c r="E141" s="18"/>
      <c r="F141" s="202"/>
    </row>
    <row r="142" spans="1:6" s="98" customFormat="1" x14ac:dyDescent="0.25">
      <c r="A142" s="98" t="str">
        <f t="shared" si="5"/>
        <v>O.1.B</v>
      </c>
      <c r="B142" s="129" t="s">
        <v>56</v>
      </c>
      <c r="C142" s="81" t="s">
        <v>72</v>
      </c>
      <c r="D142" s="99"/>
      <c r="E142" s="100"/>
      <c r="F142" s="206"/>
    </row>
    <row r="143" spans="1:6" x14ac:dyDescent="0.25">
      <c r="A143" s="9" t="str">
        <f t="shared" si="5"/>
        <v>O.1.B</v>
      </c>
      <c r="B143" s="116" t="s">
        <v>507</v>
      </c>
      <c r="C143" s="78" t="s">
        <v>57</v>
      </c>
      <c r="D143" s="79" t="s">
        <v>88</v>
      </c>
      <c r="E143" s="83" t="s">
        <v>22</v>
      </c>
      <c r="F143" s="202"/>
    </row>
    <row r="144" spans="1:6" x14ac:dyDescent="0.25">
      <c r="A144" s="9" t="str">
        <f t="shared" si="5"/>
        <v>O.1.B</v>
      </c>
      <c r="B144" s="116" t="s">
        <v>508</v>
      </c>
      <c r="C144" s="78" t="s">
        <v>58</v>
      </c>
      <c r="D144" s="79" t="s">
        <v>88</v>
      </c>
      <c r="E144" s="83" t="s">
        <v>22</v>
      </c>
      <c r="F144" s="202"/>
    </row>
    <row r="145" spans="1:6" x14ac:dyDescent="0.25">
      <c r="A145" s="9" t="str">
        <f t="shared" si="5"/>
        <v>O.1.B</v>
      </c>
      <c r="B145" s="116" t="s">
        <v>509</v>
      </c>
      <c r="C145" s="78" t="s">
        <v>59</v>
      </c>
      <c r="D145" s="79" t="s">
        <v>88</v>
      </c>
      <c r="E145" s="83" t="s">
        <v>22</v>
      </c>
      <c r="F145" s="202"/>
    </row>
    <row r="146" spans="1:6" x14ac:dyDescent="0.25">
      <c r="A146" s="98"/>
      <c r="B146" s="116"/>
      <c r="C146" s="78"/>
      <c r="D146" s="79"/>
      <c r="E146" s="83"/>
      <c r="F146" s="202"/>
    </row>
    <row r="147" spans="1:6" x14ac:dyDescent="0.25">
      <c r="A147" s="98" t="str">
        <f t="shared" si="5"/>
        <v>O.1.B</v>
      </c>
      <c r="B147" s="129" t="s">
        <v>224</v>
      </c>
      <c r="C147" s="81" t="s">
        <v>487</v>
      </c>
      <c r="D147" s="79"/>
      <c r="E147" s="18"/>
      <c r="F147" s="202"/>
    </row>
    <row r="148" spans="1:6" x14ac:dyDescent="0.25">
      <c r="A148" s="9" t="str">
        <f t="shared" si="5"/>
        <v>O.1.B</v>
      </c>
      <c r="B148" s="116" t="s">
        <v>510</v>
      </c>
      <c r="C148" s="78" t="s">
        <v>57</v>
      </c>
      <c r="D148" s="79" t="s">
        <v>88</v>
      </c>
      <c r="E148" s="83" t="s">
        <v>22</v>
      </c>
      <c r="F148" s="202"/>
    </row>
    <row r="149" spans="1:6" x14ac:dyDescent="0.25">
      <c r="A149" s="9" t="str">
        <f t="shared" ref="A149:A184" si="6">IF(B149&gt;0,"O.1.B","")</f>
        <v>O.1.B</v>
      </c>
      <c r="B149" s="116" t="s">
        <v>511</v>
      </c>
      <c r="C149" s="78" t="s">
        <v>58</v>
      </c>
      <c r="D149" s="79" t="s">
        <v>88</v>
      </c>
      <c r="E149" s="83" t="s">
        <v>22</v>
      </c>
      <c r="F149" s="202"/>
    </row>
    <row r="150" spans="1:6" x14ac:dyDescent="0.25">
      <c r="A150" s="9" t="str">
        <f t="shared" si="6"/>
        <v>O.1.B</v>
      </c>
      <c r="B150" s="116" t="s">
        <v>512</v>
      </c>
      <c r="C150" s="78" t="s">
        <v>59</v>
      </c>
      <c r="D150" s="79" t="s">
        <v>88</v>
      </c>
      <c r="E150" s="83" t="s">
        <v>22</v>
      </c>
      <c r="F150" s="202"/>
    </row>
    <row r="151" spans="1:6" x14ac:dyDescent="0.25">
      <c r="B151" s="116"/>
      <c r="C151" s="78"/>
      <c r="D151" s="79"/>
      <c r="E151" s="18"/>
      <c r="F151" s="202"/>
    </row>
    <row r="152" spans="1:6" s="98" customFormat="1" x14ac:dyDescent="0.25">
      <c r="A152" s="98" t="str">
        <f t="shared" si="6"/>
        <v>O.1.B</v>
      </c>
      <c r="B152" s="129" t="s">
        <v>513</v>
      </c>
      <c r="C152" s="81" t="s">
        <v>541</v>
      </c>
      <c r="D152" s="99"/>
      <c r="E152" s="100"/>
      <c r="F152" s="206"/>
    </row>
    <row r="153" spans="1:6" x14ac:dyDescent="0.25">
      <c r="A153" s="9" t="str">
        <f t="shared" si="6"/>
        <v>O.1.B</v>
      </c>
      <c r="B153" s="116" t="s">
        <v>514</v>
      </c>
      <c r="C153" s="78" t="s">
        <v>57</v>
      </c>
      <c r="D153" s="79" t="s">
        <v>88</v>
      </c>
      <c r="E153" s="83" t="s">
        <v>22</v>
      </c>
      <c r="F153" s="202"/>
    </row>
    <row r="154" spans="1:6" x14ac:dyDescent="0.25">
      <c r="A154" s="9" t="str">
        <f t="shared" si="6"/>
        <v>O.1.B</v>
      </c>
      <c r="B154" s="116" t="s">
        <v>515</v>
      </c>
      <c r="C154" s="78" t="s">
        <v>58</v>
      </c>
      <c r="D154" s="79" t="s">
        <v>88</v>
      </c>
      <c r="E154" s="83" t="s">
        <v>22</v>
      </c>
      <c r="F154" s="202"/>
    </row>
    <row r="155" spans="1:6" x14ac:dyDescent="0.25">
      <c r="A155" s="9" t="str">
        <f t="shared" si="6"/>
        <v>O.1.B</v>
      </c>
      <c r="B155" s="116" t="s">
        <v>516</v>
      </c>
      <c r="C155" s="78" t="s">
        <v>59</v>
      </c>
      <c r="D155" s="79" t="s">
        <v>88</v>
      </c>
      <c r="E155" s="83" t="s">
        <v>22</v>
      </c>
      <c r="F155" s="202"/>
    </row>
    <row r="156" spans="1:6" x14ac:dyDescent="0.25">
      <c r="B156" s="116"/>
      <c r="C156" s="78"/>
      <c r="D156" s="79"/>
      <c r="E156" s="18"/>
      <c r="F156" s="202"/>
    </row>
    <row r="157" spans="1:6" s="98" customFormat="1" x14ac:dyDescent="0.25">
      <c r="A157" s="98" t="str">
        <f t="shared" si="6"/>
        <v>O.1.B</v>
      </c>
      <c r="B157" s="129" t="s">
        <v>517</v>
      </c>
      <c r="C157" s="81" t="s">
        <v>488</v>
      </c>
      <c r="D157" s="99"/>
      <c r="E157" s="100"/>
      <c r="F157" s="206"/>
    </row>
    <row r="158" spans="1:6" x14ac:dyDescent="0.25">
      <c r="A158" s="9" t="str">
        <f t="shared" si="6"/>
        <v>O.1.B</v>
      </c>
      <c r="B158" s="116" t="s">
        <v>518</v>
      </c>
      <c r="C158" s="78" t="s">
        <v>57</v>
      </c>
      <c r="D158" s="79" t="s">
        <v>88</v>
      </c>
      <c r="E158" s="83" t="s">
        <v>22</v>
      </c>
      <c r="F158" s="202"/>
    </row>
    <row r="159" spans="1:6" x14ac:dyDescent="0.25">
      <c r="A159" s="9" t="str">
        <f t="shared" si="6"/>
        <v>O.1.B</v>
      </c>
      <c r="B159" s="116" t="s">
        <v>519</v>
      </c>
      <c r="C159" s="78" t="s">
        <v>58</v>
      </c>
      <c r="D159" s="79" t="s">
        <v>88</v>
      </c>
      <c r="E159" s="83" t="s">
        <v>22</v>
      </c>
      <c r="F159" s="202"/>
    </row>
    <row r="160" spans="1:6" x14ac:dyDescent="0.25">
      <c r="A160" s="9" t="str">
        <f t="shared" si="6"/>
        <v>O.1.B</v>
      </c>
      <c r="B160" s="116" t="s">
        <v>520</v>
      </c>
      <c r="C160" s="78" t="s">
        <v>59</v>
      </c>
      <c r="D160" s="79" t="s">
        <v>88</v>
      </c>
      <c r="E160" s="83" t="s">
        <v>22</v>
      </c>
      <c r="F160" s="202"/>
    </row>
    <row r="161" spans="1:6" x14ac:dyDescent="0.25">
      <c r="B161" s="116"/>
      <c r="C161" s="78"/>
      <c r="D161" s="79"/>
      <c r="E161" s="18"/>
      <c r="F161" s="202"/>
    </row>
    <row r="162" spans="1:6" s="98" customFormat="1" x14ac:dyDescent="0.25">
      <c r="A162" s="98" t="str">
        <f t="shared" si="6"/>
        <v>O.1.B</v>
      </c>
      <c r="B162" s="132" t="s">
        <v>521</v>
      </c>
      <c r="C162" s="81" t="s">
        <v>489</v>
      </c>
      <c r="D162" s="99"/>
      <c r="E162" s="100"/>
      <c r="F162" s="206"/>
    </row>
    <row r="163" spans="1:6" x14ac:dyDescent="0.25">
      <c r="A163" s="9" t="str">
        <f t="shared" si="6"/>
        <v>O.1.B</v>
      </c>
      <c r="B163" s="116" t="s">
        <v>522</v>
      </c>
      <c r="C163" s="78" t="s">
        <v>57</v>
      </c>
      <c r="D163" s="79" t="s">
        <v>88</v>
      </c>
      <c r="E163" s="83" t="s">
        <v>22</v>
      </c>
      <c r="F163" s="202"/>
    </row>
    <row r="164" spans="1:6" x14ac:dyDescent="0.25">
      <c r="A164" s="9" t="str">
        <f t="shared" si="6"/>
        <v>O.1.B</v>
      </c>
      <c r="B164" s="116" t="s">
        <v>523</v>
      </c>
      <c r="C164" s="78" t="s">
        <v>58</v>
      </c>
      <c r="D164" s="79" t="s">
        <v>88</v>
      </c>
      <c r="E164" s="83" t="s">
        <v>22</v>
      </c>
      <c r="F164" s="202"/>
    </row>
    <row r="165" spans="1:6" x14ac:dyDescent="0.25">
      <c r="A165" s="9" t="str">
        <f t="shared" si="6"/>
        <v>O.1.B</v>
      </c>
      <c r="B165" s="116" t="s">
        <v>524</v>
      </c>
      <c r="C165" s="78" t="s">
        <v>59</v>
      </c>
      <c r="D165" s="79" t="s">
        <v>88</v>
      </c>
      <c r="E165" s="83" t="s">
        <v>22</v>
      </c>
      <c r="F165" s="202"/>
    </row>
    <row r="166" spans="1:6" x14ac:dyDescent="0.25">
      <c r="B166" s="116"/>
      <c r="C166" s="78"/>
      <c r="D166" s="79"/>
      <c r="E166" s="18"/>
      <c r="F166" s="202"/>
    </row>
    <row r="167" spans="1:6" s="98" customFormat="1" x14ac:dyDescent="0.25">
      <c r="A167" s="98" t="str">
        <f t="shared" si="6"/>
        <v>O.1.B</v>
      </c>
      <c r="B167" s="129" t="s">
        <v>525</v>
      </c>
      <c r="C167" s="81" t="s">
        <v>490</v>
      </c>
      <c r="D167" s="99"/>
      <c r="E167" s="100"/>
      <c r="F167" s="206"/>
    </row>
    <row r="168" spans="1:6" x14ac:dyDescent="0.25">
      <c r="A168" s="9" t="str">
        <f t="shared" si="6"/>
        <v>O.1.B</v>
      </c>
      <c r="B168" s="116" t="s">
        <v>526</v>
      </c>
      <c r="C168" s="78" t="s">
        <v>57</v>
      </c>
      <c r="D168" s="79" t="s">
        <v>88</v>
      </c>
      <c r="E168" s="83" t="s">
        <v>22</v>
      </c>
      <c r="F168" s="202"/>
    </row>
    <row r="169" spans="1:6" x14ac:dyDescent="0.25">
      <c r="A169" s="9" t="str">
        <f t="shared" si="6"/>
        <v>O.1.B</v>
      </c>
      <c r="B169" s="116" t="s">
        <v>527</v>
      </c>
      <c r="C169" s="78" t="s">
        <v>58</v>
      </c>
      <c r="D169" s="79" t="s">
        <v>88</v>
      </c>
      <c r="E169" s="83" t="s">
        <v>22</v>
      </c>
      <c r="F169" s="202"/>
    </row>
    <row r="170" spans="1:6" x14ac:dyDescent="0.25">
      <c r="A170" s="9" t="str">
        <f t="shared" si="6"/>
        <v>O.1.B</v>
      </c>
      <c r="B170" s="116" t="s">
        <v>528</v>
      </c>
      <c r="C170" s="78" t="s">
        <v>59</v>
      </c>
      <c r="D170" s="79" t="s">
        <v>88</v>
      </c>
      <c r="E170" s="83" t="s">
        <v>22</v>
      </c>
      <c r="F170" s="202"/>
    </row>
    <row r="171" spans="1:6" x14ac:dyDescent="0.25">
      <c r="B171" s="116"/>
      <c r="C171" s="78"/>
      <c r="D171" s="79"/>
      <c r="E171" s="18"/>
      <c r="F171" s="202"/>
    </row>
    <row r="172" spans="1:6" s="98" customFormat="1" x14ac:dyDescent="0.25">
      <c r="A172" s="98" t="str">
        <f t="shared" si="6"/>
        <v>O.1.B</v>
      </c>
      <c r="B172" s="129" t="s">
        <v>529</v>
      </c>
      <c r="C172" s="81" t="s">
        <v>491</v>
      </c>
      <c r="D172" s="99"/>
      <c r="E172" s="100"/>
      <c r="F172" s="206"/>
    </row>
    <row r="173" spans="1:6" x14ac:dyDescent="0.25">
      <c r="A173" s="9" t="str">
        <f t="shared" si="6"/>
        <v>O.1.B</v>
      </c>
      <c r="B173" s="116" t="s">
        <v>530</v>
      </c>
      <c r="C173" s="78" t="s">
        <v>57</v>
      </c>
      <c r="D173" s="79" t="s">
        <v>88</v>
      </c>
      <c r="E173" s="83" t="s">
        <v>22</v>
      </c>
      <c r="F173" s="202"/>
    </row>
    <row r="174" spans="1:6" x14ac:dyDescent="0.25">
      <c r="A174" s="9" t="str">
        <f t="shared" si="6"/>
        <v>O.1.B</v>
      </c>
      <c r="B174" s="116" t="s">
        <v>531</v>
      </c>
      <c r="C174" s="78" t="s">
        <v>58</v>
      </c>
      <c r="D174" s="79" t="s">
        <v>88</v>
      </c>
      <c r="E174" s="83" t="s">
        <v>22</v>
      </c>
      <c r="F174" s="202"/>
    </row>
    <row r="175" spans="1:6" x14ac:dyDescent="0.25">
      <c r="A175" s="9" t="str">
        <f t="shared" si="6"/>
        <v>O.1.B</v>
      </c>
      <c r="B175" s="116" t="s">
        <v>532</v>
      </c>
      <c r="C175" s="78" t="s">
        <v>59</v>
      </c>
      <c r="D175" s="79" t="s">
        <v>88</v>
      </c>
      <c r="E175" s="83" t="s">
        <v>22</v>
      </c>
      <c r="F175" s="202"/>
    </row>
    <row r="176" spans="1:6" x14ac:dyDescent="0.25">
      <c r="B176" s="116"/>
      <c r="C176" s="78"/>
      <c r="D176" s="79"/>
      <c r="E176" s="18"/>
      <c r="F176" s="202"/>
    </row>
    <row r="177" spans="1:6" x14ac:dyDescent="0.25">
      <c r="A177" s="9" t="str">
        <f t="shared" si="6"/>
        <v>O.1.B</v>
      </c>
      <c r="B177" s="116">
        <v>3.4</v>
      </c>
      <c r="C177" s="104" t="s">
        <v>73</v>
      </c>
      <c r="D177" s="79"/>
      <c r="E177" s="18"/>
      <c r="F177" s="202"/>
    </row>
    <row r="178" spans="1:6" x14ac:dyDescent="0.25">
      <c r="B178" s="116"/>
      <c r="C178" s="78"/>
      <c r="D178" s="79"/>
      <c r="E178" s="18"/>
      <c r="F178" s="202"/>
    </row>
    <row r="179" spans="1:6" ht="33" x14ac:dyDescent="0.25">
      <c r="A179" s="9" t="str">
        <f t="shared" si="6"/>
        <v>O.1.B</v>
      </c>
      <c r="B179" s="116" t="s">
        <v>50</v>
      </c>
      <c r="C179" s="78" t="s">
        <v>74</v>
      </c>
      <c r="D179" s="79" t="s">
        <v>21</v>
      </c>
      <c r="E179" s="83" t="s">
        <v>22</v>
      </c>
      <c r="F179" s="202"/>
    </row>
    <row r="180" spans="1:6" x14ac:dyDescent="0.25">
      <c r="A180" s="9" t="str">
        <f t="shared" si="6"/>
        <v>O.1.B</v>
      </c>
      <c r="B180" s="116" t="s">
        <v>45</v>
      </c>
      <c r="C180" s="78" t="s">
        <v>75</v>
      </c>
      <c r="D180" s="79" t="s">
        <v>21</v>
      </c>
      <c r="E180" s="83" t="s">
        <v>22</v>
      </c>
      <c r="F180" s="202"/>
    </row>
    <row r="181" spans="1:6" x14ac:dyDescent="0.25">
      <c r="A181" s="9" t="str">
        <f t="shared" si="6"/>
        <v>O.1.B</v>
      </c>
      <c r="B181" s="116" t="s">
        <v>51</v>
      </c>
      <c r="C181" s="78" t="s">
        <v>76</v>
      </c>
      <c r="D181" s="79" t="s">
        <v>21</v>
      </c>
      <c r="E181" s="83" t="s">
        <v>22</v>
      </c>
      <c r="F181" s="202"/>
    </row>
    <row r="182" spans="1:6" x14ac:dyDescent="0.25">
      <c r="A182" s="9" t="str">
        <f t="shared" si="6"/>
        <v>O.1.B</v>
      </c>
      <c r="B182" s="116" t="s">
        <v>52</v>
      </c>
      <c r="C182" s="78" t="s">
        <v>77</v>
      </c>
      <c r="D182" s="79" t="s">
        <v>78</v>
      </c>
      <c r="E182" s="83" t="s">
        <v>22</v>
      </c>
      <c r="F182" s="202"/>
    </row>
    <row r="183" spans="1:6" x14ac:dyDescent="0.25">
      <c r="B183" s="116"/>
      <c r="C183" s="78"/>
      <c r="D183" s="79"/>
      <c r="E183" s="18"/>
      <c r="F183" s="202"/>
    </row>
    <row r="184" spans="1:6" x14ac:dyDescent="0.25">
      <c r="A184" s="9" t="str">
        <f t="shared" si="6"/>
        <v>O.1.B</v>
      </c>
      <c r="B184" s="116">
        <v>3.5</v>
      </c>
      <c r="C184" s="105" t="s">
        <v>79</v>
      </c>
      <c r="D184" s="79"/>
      <c r="E184" s="18"/>
      <c r="F184" s="202"/>
    </row>
    <row r="185" spans="1:6" ht="33" x14ac:dyDescent="0.25">
      <c r="B185" s="116"/>
      <c r="C185" s="106" t="s">
        <v>80</v>
      </c>
      <c r="D185" s="79"/>
      <c r="E185" s="18"/>
      <c r="F185" s="202"/>
    </row>
    <row r="186" spans="1:6" x14ac:dyDescent="0.25">
      <c r="B186" s="116"/>
      <c r="C186" s="78"/>
      <c r="D186" s="79"/>
      <c r="E186" s="18"/>
      <c r="F186" s="202"/>
    </row>
    <row r="187" spans="1:6" ht="33" x14ac:dyDescent="0.25">
      <c r="A187" s="9" t="str">
        <f t="shared" ref="A187:A190" si="7">IF(B187&gt;0,"O.1.B","")</f>
        <v>O.1.B</v>
      </c>
      <c r="B187" s="116" t="s">
        <v>533</v>
      </c>
      <c r="C187" s="78" t="s">
        <v>81</v>
      </c>
      <c r="D187" s="79" t="s">
        <v>21</v>
      </c>
      <c r="E187" s="83" t="s">
        <v>22</v>
      </c>
      <c r="F187" s="202"/>
    </row>
    <row r="188" spans="1:6" ht="33" x14ac:dyDescent="0.25">
      <c r="A188" s="9" t="str">
        <f t="shared" si="7"/>
        <v>O.1.B</v>
      </c>
      <c r="B188" s="116" t="s">
        <v>534</v>
      </c>
      <c r="C188" s="78" t="s">
        <v>82</v>
      </c>
      <c r="D188" s="79" t="s">
        <v>21</v>
      </c>
      <c r="E188" s="83" t="s">
        <v>22</v>
      </c>
      <c r="F188" s="202"/>
    </row>
    <row r="189" spans="1:6" ht="49.5" x14ac:dyDescent="0.25">
      <c r="A189" s="9" t="str">
        <f t="shared" si="7"/>
        <v>O.1.B</v>
      </c>
      <c r="B189" s="116" t="s">
        <v>535</v>
      </c>
      <c r="C189" s="78" t="s">
        <v>83</v>
      </c>
      <c r="D189" s="79" t="s">
        <v>21</v>
      </c>
      <c r="E189" s="83" t="s">
        <v>22</v>
      </c>
      <c r="F189" s="202"/>
    </row>
    <row r="190" spans="1:6" ht="33" x14ac:dyDescent="0.25">
      <c r="A190" s="9" t="str">
        <f t="shared" si="7"/>
        <v>O.1.B</v>
      </c>
      <c r="B190" s="116" t="s">
        <v>536</v>
      </c>
      <c r="C190" s="78" t="s">
        <v>84</v>
      </c>
      <c r="D190" s="79" t="s">
        <v>21</v>
      </c>
      <c r="E190" s="83" t="s">
        <v>22</v>
      </c>
      <c r="F190" s="202"/>
    </row>
    <row r="191" spans="1:6" x14ac:dyDescent="0.25">
      <c r="B191" s="116"/>
      <c r="C191" s="78"/>
      <c r="D191" s="79"/>
      <c r="E191" s="18"/>
      <c r="F191" s="202"/>
    </row>
    <row r="192" spans="1:6" x14ac:dyDescent="0.25">
      <c r="A192" s="98" t="str">
        <f t="shared" ref="A192:A199" si="8">IF(B192&gt;0,"O.1.B","")</f>
        <v>O.1.B</v>
      </c>
      <c r="B192" s="129">
        <v>3.6</v>
      </c>
      <c r="C192" s="90" t="s">
        <v>85</v>
      </c>
      <c r="D192" s="79"/>
      <c r="E192" s="18"/>
      <c r="F192" s="202"/>
    </row>
    <row r="193" spans="1:6" x14ac:dyDescent="0.25">
      <c r="A193" s="9" t="str">
        <f t="shared" si="8"/>
        <v>O.1.B</v>
      </c>
      <c r="B193" s="116" t="s">
        <v>537</v>
      </c>
      <c r="C193" s="78" t="s">
        <v>86</v>
      </c>
      <c r="D193" s="79" t="s">
        <v>88</v>
      </c>
      <c r="E193" s="83" t="s">
        <v>22</v>
      </c>
      <c r="F193" s="202"/>
    </row>
    <row r="194" spans="1:6" x14ac:dyDescent="0.25">
      <c r="A194" s="9" t="str">
        <f t="shared" si="8"/>
        <v>O.1.B</v>
      </c>
      <c r="B194" s="116" t="s">
        <v>538</v>
      </c>
      <c r="C194" s="78" t="s">
        <v>87</v>
      </c>
      <c r="D194" s="79" t="s">
        <v>88</v>
      </c>
      <c r="E194" s="83" t="s">
        <v>22</v>
      </c>
      <c r="F194" s="202"/>
    </row>
    <row r="195" spans="1:6" x14ac:dyDescent="0.25">
      <c r="A195" s="9" t="str">
        <f t="shared" si="8"/>
        <v/>
      </c>
      <c r="B195" s="116"/>
      <c r="C195" s="78"/>
      <c r="D195" s="79"/>
      <c r="E195" s="18"/>
      <c r="F195" s="202"/>
    </row>
    <row r="196" spans="1:6" x14ac:dyDescent="0.25">
      <c r="A196" s="98" t="str">
        <f t="shared" si="8"/>
        <v>O.1.B</v>
      </c>
      <c r="B196" s="129">
        <v>3.7</v>
      </c>
      <c r="C196" s="90" t="s">
        <v>90</v>
      </c>
      <c r="D196" s="79"/>
      <c r="E196" s="18"/>
      <c r="F196" s="202"/>
    </row>
    <row r="197" spans="1:6" ht="33" x14ac:dyDescent="0.25">
      <c r="A197" s="9" t="str">
        <f t="shared" si="8"/>
        <v/>
      </c>
      <c r="B197" s="116"/>
      <c r="C197" s="81" t="s">
        <v>89</v>
      </c>
      <c r="D197" s="79"/>
      <c r="E197" s="18"/>
      <c r="F197" s="202"/>
    </row>
    <row r="198" spans="1:6" x14ac:dyDescent="0.25">
      <c r="A198" s="9" t="str">
        <f t="shared" si="8"/>
        <v>O.1.B</v>
      </c>
      <c r="B198" s="116" t="s">
        <v>539</v>
      </c>
      <c r="C198" s="78" t="s">
        <v>91</v>
      </c>
      <c r="D198" s="79" t="s">
        <v>88</v>
      </c>
      <c r="E198" s="83" t="s">
        <v>22</v>
      </c>
      <c r="F198" s="202"/>
    </row>
    <row r="199" spans="1:6" x14ac:dyDescent="0.25">
      <c r="A199" s="9" t="str">
        <f t="shared" si="8"/>
        <v>O.1.B</v>
      </c>
      <c r="B199" s="116" t="s">
        <v>540</v>
      </c>
      <c r="C199" s="78" t="s">
        <v>92</v>
      </c>
      <c r="D199" s="79" t="s">
        <v>88</v>
      </c>
      <c r="E199" s="83" t="s">
        <v>22</v>
      </c>
      <c r="F199" s="202"/>
    </row>
    <row r="200" spans="1:6" x14ac:dyDescent="0.25">
      <c r="B200" s="116"/>
      <c r="C200" s="78"/>
      <c r="D200" s="79"/>
      <c r="E200" s="83"/>
      <c r="F200" s="202"/>
    </row>
    <row r="201" spans="1:6" x14ac:dyDescent="0.25">
      <c r="A201" s="91" t="str">
        <f>IF(B198&gt;0,"O.1.B","")</f>
        <v>O.1.B</v>
      </c>
      <c r="B201" s="130">
        <v>4</v>
      </c>
      <c r="C201" s="93" t="s">
        <v>542</v>
      </c>
      <c r="D201" s="95"/>
      <c r="E201" s="86"/>
      <c r="F201" s="204"/>
    </row>
    <row r="202" spans="1:6" x14ac:dyDescent="0.25">
      <c r="A202" s="98" t="str">
        <f>IF(B201&gt;0,"O.1.B","")</f>
        <v>O.1.B</v>
      </c>
      <c r="B202" s="129">
        <v>4.0999999999999996</v>
      </c>
      <c r="C202" s="90" t="s">
        <v>543</v>
      </c>
      <c r="D202" s="79"/>
      <c r="E202" s="18"/>
      <c r="F202" s="202"/>
    </row>
    <row r="203" spans="1:6" ht="33" x14ac:dyDescent="0.25">
      <c r="B203" s="116"/>
      <c r="C203" s="81" t="s">
        <v>94</v>
      </c>
      <c r="D203" s="79"/>
      <c r="E203" s="18"/>
      <c r="F203" s="202"/>
    </row>
    <row r="204" spans="1:6" x14ac:dyDescent="0.25">
      <c r="B204" s="116"/>
      <c r="C204" s="78"/>
      <c r="D204" s="79"/>
      <c r="E204" s="18"/>
      <c r="F204" s="202"/>
    </row>
    <row r="205" spans="1:6" x14ac:dyDescent="0.25">
      <c r="A205" s="98" t="str">
        <f>IF(B205&gt;0,"O.1.B","")</f>
        <v>O.1.B</v>
      </c>
      <c r="B205" s="129" t="s">
        <v>61</v>
      </c>
      <c r="C205" s="90" t="s">
        <v>432</v>
      </c>
      <c r="D205" s="79"/>
      <c r="E205" s="83"/>
      <c r="F205" s="202"/>
    </row>
    <row r="206" spans="1:6" x14ac:dyDescent="0.25">
      <c r="A206" s="9" t="str">
        <f t="shared" ref="A206:A235" si="9">IF(B206&gt;0,"O.1.B","")</f>
        <v>O.1.B</v>
      </c>
      <c r="B206" s="116" t="s">
        <v>544</v>
      </c>
      <c r="C206" s="78" t="s">
        <v>37</v>
      </c>
      <c r="D206" s="79" t="s">
        <v>21</v>
      </c>
      <c r="E206" s="83" t="s">
        <v>22</v>
      </c>
      <c r="F206" s="202"/>
    </row>
    <row r="207" spans="1:6" x14ac:dyDescent="0.25">
      <c r="A207" s="9" t="str">
        <f t="shared" si="9"/>
        <v>O.1.B</v>
      </c>
      <c r="B207" s="116" t="s">
        <v>545</v>
      </c>
      <c r="C207" s="78" t="s">
        <v>38</v>
      </c>
      <c r="D207" s="75" t="s">
        <v>21</v>
      </c>
      <c r="E207" s="83" t="s">
        <v>22</v>
      </c>
      <c r="F207" s="202"/>
    </row>
    <row r="208" spans="1:6" x14ac:dyDescent="0.25">
      <c r="A208" s="9" t="str">
        <f t="shared" si="9"/>
        <v>O.1.B</v>
      </c>
      <c r="B208" s="116" t="s">
        <v>560</v>
      </c>
      <c r="C208" s="78" t="s">
        <v>11</v>
      </c>
      <c r="D208" s="75" t="s">
        <v>21</v>
      </c>
      <c r="E208" s="83" t="s">
        <v>22</v>
      </c>
      <c r="F208" s="202"/>
    </row>
    <row r="209" spans="1:6" x14ac:dyDescent="0.25">
      <c r="A209" s="9" t="str">
        <f t="shared" si="9"/>
        <v>O.1.B</v>
      </c>
      <c r="B209" s="116" t="s">
        <v>546</v>
      </c>
      <c r="C209" s="78" t="s">
        <v>12</v>
      </c>
      <c r="D209" s="79" t="s">
        <v>21</v>
      </c>
      <c r="E209" s="83" t="s">
        <v>22</v>
      </c>
      <c r="F209" s="202"/>
    </row>
    <row r="210" spans="1:6" x14ac:dyDescent="0.25">
      <c r="A210" s="9" t="str">
        <f t="shared" si="9"/>
        <v>O.1.B</v>
      </c>
      <c r="B210" s="116" t="s">
        <v>547</v>
      </c>
      <c r="C210" s="78" t="s">
        <v>13</v>
      </c>
      <c r="D210" s="79" t="s">
        <v>21</v>
      </c>
      <c r="E210" s="83" t="s">
        <v>22</v>
      </c>
      <c r="F210" s="202"/>
    </row>
    <row r="211" spans="1:6" x14ac:dyDescent="0.25">
      <c r="A211" s="9" t="str">
        <f t="shared" si="9"/>
        <v>O.1.B</v>
      </c>
      <c r="B211" s="116" t="s">
        <v>548</v>
      </c>
      <c r="C211" s="78" t="s">
        <v>14</v>
      </c>
      <c r="D211" s="79" t="s">
        <v>21</v>
      </c>
      <c r="E211" s="83" t="s">
        <v>22</v>
      </c>
      <c r="F211" s="202"/>
    </row>
    <row r="212" spans="1:6" x14ac:dyDescent="0.25">
      <c r="B212" s="116"/>
      <c r="C212" s="78"/>
      <c r="D212" s="79"/>
      <c r="E212" s="18"/>
      <c r="F212" s="202"/>
    </row>
    <row r="213" spans="1:6" s="98" customFormat="1" x14ac:dyDescent="0.25">
      <c r="A213" s="98" t="str">
        <f t="shared" si="9"/>
        <v>O.1.B</v>
      </c>
      <c r="B213" s="129" t="s">
        <v>62</v>
      </c>
      <c r="C213" s="90" t="s">
        <v>445</v>
      </c>
      <c r="D213" s="99"/>
      <c r="E213" s="100"/>
      <c r="F213" s="206"/>
    </row>
    <row r="214" spans="1:6" x14ac:dyDescent="0.25">
      <c r="A214" s="9" t="str">
        <f t="shared" si="9"/>
        <v>O.1.B</v>
      </c>
      <c r="B214" s="116" t="s">
        <v>549</v>
      </c>
      <c r="C214" s="78" t="s">
        <v>37</v>
      </c>
      <c r="D214" s="79" t="s">
        <v>21</v>
      </c>
      <c r="E214" s="83" t="s">
        <v>22</v>
      </c>
      <c r="F214" s="202"/>
    </row>
    <row r="215" spans="1:6" x14ac:dyDescent="0.25">
      <c r="A215" s="9" t="str">
        <f t="shared" si="9"/>
        <v>O.1.B</v>
      </c>
      <c r="B215" s="116" t="s">
        <v>550</v>
      </c>
      <c r="C215" s="78" t="s">
        <v>38</v>
      </c>
      <c r="D215" s="79" t="s">
        <v>21</v>
      </c>
      <c r="E215" s="83" t="s">
        <v>22</v>
      </c>
      <c r="F215" s="202"/>
    </row>
    <row r="216" spans="1:6" x14ac:dyDescent="0.25">
      <c r="A216" s="9" t="str">
        <f t="shared" si="9"/>
        <v>O.1.B</v>
      </c>
      <c r="B216" s="116" t="s">
        <v>561</v>
      </c>
      <c r="C216" s="78" t="s">
        <v>11</v>
      </c>
      <c r="D216" s="79" t="s">
        <v>21</v>
      </c>
      <c r="E216" s="83" t="s">
        <v>22</v>
      </c>
      <c r="F216" s="202"/>
    </row>
    <row r="217" spans="1:6" x14ac:dyDescent="0.25">
      <c r="A217" s="9" t="str">
        <f t="shared" si="9"/>
        <v>O.1.B</v>
      </c>
      <c r="B217" s="116" t="s">
        <v>551</v>
      </c>
      <c r="C217" s="78" t="s">
        <v>12</v>
      </c>
      <c r="D217" s="79" t="s">
        <v>21</v>
      </c>
      <c r="E217" s="83" t="s">
        <v>22</v>
      </c>
      <c r="F217" s="202"/>
    </row>
    <row r="218" spans="1:6" x14ac:dyDescent="0.25">
      <c r="A218" s="9" t="str">
        <f t="shared" si="9"/>
        <v>O.1.B</v>
      </c>
      <c r="B218" s="116" t="s">
        <v>552</v>
      </c>
      <c r="C218" s="78" t="s">
        <v>13</v>
      </c>
      <c r="D218" s="79" t="s">
        <v>21</v>
      </c>
      <c r="E218" s="83" t="s">
        <v>22</v>
      </c>
      <c r="F218" s="202"/>
    </row>
    <row r="219" spans="1:6" x14ac:dyDescent="0.25">
      <c r="A219" s="9" t="str">
        <f t="shared" si="9"/>
        <v>O.1.B</v>
      </c>
      <c r="B219" s="116" t="s">
        <v>553</v>
      </c>
      <c r="C219" s="78" t="s">
        <v>14</v>
      </c>
      <c r="D219" s="79" t="s">
        <v>21</v>
      </c>
      <c r="E219" s="83" t="s">
        <v>22</v>
      </c>
      <c r="F219" s="202"/>
    </row>
    <row r="220" spans="1:6" x14ac:dyDescent="0.25">
      <c r="B220" s="116"/>
      <c r="C220" s="78"/>
      <c r="D220" s="79"/>
      <c r="E220" s="83"/>
      <c r="F220" s="202"/>
    </row>
    <row r="221" spans="1:6" s="98" customFormat="1" x14ac:dyDescent="0.25">
      <c r="A221" s="98" t="str">
        <f t="shared" si="9"/>
        <v>O.1.B</v>
      </c>
      <c r="B221" s="129" t="s">
        <v>554</v>
      </c>
      <c r="C221" s="90" t="s">
        <v>446</v>
      </c>
      <c r="D221" s="99"/>
      <c r="E221" s="100"/>
      <c r="F221" s="206"/>
    </row>
    <row r="222" spans="1:6" x14ac:dyDescent="0.25">
      <c r="A222" s="9" t="str">
        <f t="shared" si="9"/>
        <v>O.1.B</v>
      </c>
      <c r="B222" s="116" t="s">
        <v>555</v>
      </c>
      <c r="C222" s="78" t="s">
        <v>37</v>
      </c>
      <c r="D222" s="79" t="s">
        <v>21</v>
      </c>
      <c r="E222" s="83" t="s">
        <v>22</v>
      </c>
      <c r="F222" s="202"/>
    </row>
    <row r="223" spans="1:6" x14ac:dyDescent="0.25">
      <c r="A223" s="9" t="str">
        <f t="shared" si="9"/>
        <v>O.1.B</v>
      </c>
      <c r="B223" s="116" t="s">
        <v>556</v>
      </c>
      <c r="C223" s="78" t="s">
        <v>38</v>
      </c>
      <c r="D223" s="79" t="s">
        <v>21</v>
      </c>
      <c r="E223" s="83" t="s">
        <v>22</v>
      </c>
      <c r="F223" s="202"/>
    </row>
    <row r="224" spans="1:6" x14ac:dyDescent="0.25">
      <c r="A224" s="9" t="str">
        <f t="shared" si="9"/>
        <v>O.1.B</v>
      </c>
      <c r="B224" s="116" t="s">
        <v>562</v>
      </c>
      <c r="C224" s="78" t="s">
        <v>11</v>
      </c>
      <c r="D224" s="79" t="s">
        <v>21</v>
      </c>
      <c r="E224" s="83" t="s">
        <v>22</v>
      </c>
      <c r="F224" s="202"/>
    </row>
    <row r="225" spans="1:6" x14ac:dyDescent="0.25">
      <c r="A225" s="9" t="str">
        <f t="shared" si="9"/>
        <v>O.1.B</v>
      </c>
      <c r="B225" s="116" t="s">
        <v>557</v>
      </c>
      <c r="C225" s="78" t="s">
        <v>12</v>
      </c>
      <c r="D225" s="79" t="s">
        <v>21</v>
      </c>
      <c r="E225" s="83" t="s">
        <v>22</v>
      </c>
      <c r="F225" s="202"/>
    </row>
    <row r="226" spans="1:6" x14ac:dyDescent="0.25">
      <c r="A226" s="9" t="str">
        <f t="shared" si="9"/>
        <v>O.1.B</v>
      </c>
      <c r="B226" s="116" t="s">
        <v>558</v>
      </c>
      <c r="C226" s="78" t="s">
        <v>13</v>
      </c>
      <c r="D226" s="79" t="s">
        <v>21</v>
      </c>
      <c r="E226" s="83" t="s">
        <v>22</v>
      </c>
      <c r="F226" s="202"/>
    </row>
    <row r="227" spans="1:6" x14ac:dyDescent="0.25">
      <c r="A227" s="9" t="str">
        <f t="shared" si="9"/>
        <v>O.1.B</v>
      </c>
      <c r="B227" s="116" t="s">
        <v>559</v>
      </c>
      <c r="C227" s="78" t="s">
        <v>14</v>
      </c>
      <c r="D227" s="79" t="s">
        <v>21</v>
      </c>
      <c r="E227" s="83" t="s">
        <v>22</v>
      </c>
      <c r="F227" s="202"/>
    </row>
    <row r="228" spans="1:6" x14ac:dyDescent="0.25">
      <c r="B228" s="116"/>
      <c r="C228" s="78"/>
      <c r="D228" s="79"/>
      <c r="E228" s="18"/>
      <c r="F228" s="202"/>
    </row>
    <row r="229" spans="1:6" s="98" customFormat="1" x14ac:dyDescent="0.25">
      <c r="A229" s="98" t="str">
        <f t="shared" si="9"/>
        <v>O.1.B</v>
      </c>
      <c r="B229" s="129" t="s">
        <v>554</v>
      </c>
      <c r="C229" s="90" t="s">
        <v>453</v>
      </c>
      <c r="D229" s="99"/>
      <c r="E229" s="101"/>
      <c r="F229" s="206"/>
    </row>
    <row r="230" spans="1:6" x14ac:dyDescent="0.25">
      <c r="A230" s="9" t="str">
        <f t="shared" si="9"/>
        <v>O.1.B</v>
      </c>
      <c r="B230" s="116" t="s">
        <v>555</v>
      </c>
      <c r="C230" s="78" t="s">
        <v>37</v>
      </c>
      <c r="D230" s="79" t="s">
        <v>21</v>
      </c>
      <c r="E230" s="83" t="s">
        <v>22</v>
      </c>
      <c r="F230" s="202"/>
    </row>
    <row r="231" spans="1:6" x14ac:dyDescent="0.25">
      <c r="A231" s="9" t="str">
        <f t="shared" si="9"/>
        <v>O.1.B</v>
      </c>
      <c r="B231" s="116" t="s">
        <v>556</v>
      </c>
      <c r="C231" s="78" t="s">
        <v>38</v>
      </c>
      <c r="D231" s="79" t="s">
        <v>21</v>
      </c>
      <c r="E231" s="83" t="s">
        <v>22</v>
      </c>
      <c r="F231" s="202"/>
    </row>
    <row r="232" spans="1:6" x14ac:dyDescent="0.25">
      <c r="A232" s="9" t="str">
        <f t="shared" si="9"/>
        <v>O.1.B</v>
      </c>
      <c r="B232" s="116" t="s">
        <v>562</v>
      </c>
      <c r="C232" s="78" t="s">
        <v>11</v>
      </c>
      <c r="D232" s="79" t="s">
        <v>21</v>
      </c>
      <c r="E232" s="83" t="s">
        <v>22</v>
      </c>
      <c r="F232" s="202"/>
    </row>
    <row r="233" spans="1:6" x14ac:dyDescent="0.25">
      <c r="A233" s="9" t="str">
        <f t="shared" si="9"/>
        <v>O.1.B</v>
      </c>
      <c r="B233" s="116" t="s">
        <v>557</v>
      </c>
      <c r="C233" s="78" t="s">
        <v>12</v>
      </c>
      <c r="D233" s="79" t="s">
        <v>21</v>
      </c>
      <c r="E233" s="83" t="s">
        <v>22</v>
      </c>
      <c r="F233" s="202"/>
    </row>
    <row r="234" spans="1:6" x14ac:dyDescent="0.25">
      <c r="A234" s="9" t="str">
        <f t="shared" si="9"/>
        <v>O.1.B</v>
      </c>
      <c r="B234" s="116" t="s">
        <v>558</v>
      </c>
      <c r="C234" s="78" t="s">
        <v>13</v>
      </c>
      <c r="D234" s="79" t="s">
        <v>21</v>
      </c>
      <c r="E234" s="83" t="s">
        <v>22</v>
      </c>
      <c r="F234" s="202"/>
    </row>
    <row r="235" spans="1:6" x14ac:dyDescent="0.25">
      <c r="A235" s="9" t="str">
        <f t="shared" si="9"/>
        <v>O.1.B</v>
      </c>
      <c r="B235" s="116" t="s">
        <v>559</v>
      </c>
      <c r="C235" s="78" t="s">
        <v>14</v>
      </c>
      <c r="D235" s="79" t="s">
        <v>21</v>
      </c>
      <c r="E235" s="83" t="s">
        <v>22</v>
      </c>
      <c r="F235" s="202"/>
    </row>
    <row r="236" spans="1:6" x14ac:dyDescent="0.25">
      <c r="B236" s="116"/>
      <c r="C236" s="78"/>
      <c r="D236" s="79"/>
      <c r="E236" s="18"/>
      <c r="F236" s="202"/>
    </row>
    <row r="237" spans="1:6" x14ac:dyDescent="0.25">
      <c r="A237" s="98" t="str">
        <f>IF(B236&gt;0,"O.1.B","")</f>
        <v/>
      </c>
      <c r="B237" s="129">
        <v>4.2</v>
      </c>
      <c r="C237" s="90" t="s">
        <v>563</v>
      </c>
      <c r="D237" s="79"/>
      <c r="E237" s="18"/>
      <c r="F237" s="202"/>
    </row>
    <row r="238" spans="1:6" ht="33" x14ac:dyDescent="0.25">
      <c r="B238" s="116"/>
      <c r="C238" s="81" t="s">
        <v>564</v>
      </c>
      <c r="D238" s="79"/>
      <c r="E238" s="18"/>
      <c r="F238" s="202"/>
    </row>
    <row r="239" spans="1:6" x14ac:dyDescent="0.25">
      <c r="B239" s="116"/>
      <c r="C239" s="78"/>
      <c r="D239" s="79"/>
      <c r="E239" s="18"/>
      <c r="F239" s="202"/>
    </row>
    <row r="240" spans="1:6" x14ac:dyDescent="0.25">
      <c r="A240" s="98" t="str">
        <f>IF(B240&gt;0,"O.1.B","")</f>
        <v>O.1.B</v>
      </c>
      <c r="B240" s="129" t="s">
        <v>63</v>
      </c>
      <c r="C240" s="90" t="s">
        <v>432</v>
      </c>
      <c r="D240" s="79"/>
      <c r="E240" s="83"/>
      <c r="F240" s="202"/>
    </row>
    <row r="241" spans="1:6" x14ac:dyDescent="0.25">
      <c r="A241" s="9" t="str">
        <f t="shared" ref="A241:A270" si="10">IF(B241&gt;0,"O.1.B","")</f>
        <v>O.1.B</v>
      </c>
      <c r="B241" s="116" t="s">
        <v>565</v>
      </c>
      <c r="C241" s="78" t="s">
        <v>37</v>
      </c>
      <c r="D241" s="79" t="s">
        <v>21</v>
      </c>
      <c r="E241" s="83" t="s">
        <v>22</v>
      </c>
      <c r="F241" s="202"/>
    </row>
    <row r="242" spans="1:6" x14ac:dyDescent="0.25">
      <c r="A242" s="9" t="str">
        <f t="shared" si="10"/>
        <v>O.1.B</v>
      </c>
      <c r="B242" s="116" t="s">
        <v>566</v>
      </c>
      <c r="C242" s="78" t="s">
        <v>38</v>
      </c>
      <c r="D242" s="75" t="s">
        <v>21</v>
      </c>
      <c r="E242" s="83" t="s">
        <v>22</v>
      </c>
      <c r="F242" s="202"/>
    </row>
    <row r="243" spans="1:6" x14ac:dyDescent="0.25">
      <c r="A243" s="9" t="str">
        <f t="shared" si="10"/>
        <v>O.1.B</v>
      </c>
      <c r="B243" s="116" t="s">
        <v>567</v>
      </c>
      <c r="C243" s="78" t="s">
        <v>11</v>
      </c>
      <c r="D243" s="75" t="s">
        <v>21</v>
      </c>
      <c r="E243" s="83" t="s">
        <v>22</v>
      </c>
      <c r="F243" s="202"/>
    </row>
    <row r="244" spans="1:6" x14ac:dyDescent="0.25">
      <c r="A244" s="9" t="str">
        <f t="shared" si="10"/>
        <v>O.1.B</v>
      </c>
      <c r="B244" s="116" t="s">
        <v>568</v>
      </c>
      <c r="C244" s="78" t="s">
        <v>12</v>
      </c>
      <c r="D244" s="79" t="s">
        <v>21</v>
      </c>
      <c r="E244" s="83" t="s">
        <v>22</v>
      </c>
      <c r="F244" s="202"/>
    </row>
    <row r="245" spans="1:6" x14ac:dyDescent="0.25">
      <c r="A245" s="9" t="str">
        <f t="shared" si="10"/>
        <v>O.1.B</v>
      </c>
      <c r="B245" s="116" t="s">
        <v>569</v>
      </c>
      <c r="C245" s="78" t="s">
        <v>13</v>
      </c>
      <c r="D245" s="79" t="s">
        <v>21</v>
      </c>
      <c r="E245" s="83" t="s">
        <v>22</v>
      </c>
      <c r="F245" s="202"/>
    </row>
    <row r="246" spans="1:6" x14ac:dyDescent="0.25">
      <c r="A246" s="9" t="str">
        <f t="shared" si="10"/>
        <v>O.1.B</v>
      </c>
      <c r="B246" s="116" t="s">
        <v>570</v>
      </c>
      <c r="C246" s="78" t="s">
        <v>14</v>
      </c>
      <c r="D246" s="79" t="s">
        <v>21</v>
      </c>
      <c r="E246" s="83" t="s">
        <v>22</v>
      </c>
      <c r="F246" s="202"/>
    </row>
    <row r="247" spans="1:6" x14ac:dyDescent="0.25">
      <c r="B247" s="116"/>
      <c r="C247" s="78"/>
      <c r="D247" s="79"/>
      <c r="E247" s="18"/>
      <c r="F247" s="202"/>
    </row>
    <row r="248" spans="1:6" s="98" customFormat="1" x14ac:dyDescent="0.25">
      <c r="A248" s="98" t="str">
        <f t="shared" si="10"/>
        <v>O.1.B</v>
      </c>
      <c r="B248" s="129" t="s">
        <v>64</v>
      </c>
      <c r="C248" s="90" t="s">
        <v>445</v>
      </c>
      <c r="D248" s="99"/>
      <c r="E248" s="100"/>
      <c r="F248" s="206"/>
    </row>
    <row r="249" spans="1:6" x14ac:dyDescent="0.25">
      <c r="A249" s="9" t="str">
        <f t="shared" si="10"/>
        <v>O.1.B</v>
      </c>
      <c r="B249" s="116" t="s">
        <v>571</v>
      </c>
      <c r="C249" s="78" t="s">
        <v>37</v>
      </c>
      <c r="D249" s="79" t="s">
        <v>21</v>
      </c>
      <c r="E249" s="83" t="s">
        <v>22</v>
      </c>
      <c r="F249" s="202"/>
    </row>
    <row r="250" spans="1:6" x14ac:dyDescent="0.25">
      <c r="A250" s="9" t="str">
        <f t="shared" si="10"/>
        <v>O.1.B</v>
      </c>
      <c r="B250" s="116" t="s">
        <v>572</v>
      </c>
      <c r="C250" s="78" t="s">
        <v>38</v>
      </c>
      <c r="D250" s="79" t="s">
        <v>21</v>
      </c>
      <c r="E250" s="83" t="s">
        <v>22</v>
      </c>
      <c r="F250" s="202"/>
    </row>
    <row r="251" spans="1:6" x14ac:dyDescent="0.25">
      <c r="A251" s="9" t="str">
        <f t="shared" si="10"/>
        <v>O.1.B</v>
      </c>
      <c r="B251" s="116" t="s">
        <v>573</v>
      </c>
      <c r="C251" s="78" t="s">
        <v>11</v>
      </c>
      <c r="D251" s="79" t="s">
        <v>21</v>
      </c>
      <c r="E251" s="83" t="s">
        <v>22</v>
      </c>
      <c r="F251" s="202"/>
    </row>
    <row r="252" spans="1:6" x14ac:dyDescent="0.25">
      <c r="A252" s="9" t="str">
        <f t="shared" si="10"/>
        <v>O.1.B</v>
      </c>
      <c r="B252" s="116" t="s">
        <v>574</v>
      </c>
      <c r="C252" s="78" t="s">
        <v>12</v>
      </c>
      <c r="D252" s="79" t="s">
        <v>21</v>
      </c>
      <c r="E252" s="83" t="s">
        <v>22</v>
      </c>
      <c r="F252" s="202"/>
    </row>
    <row r="253" spans="1:6" x14ac:dyDescent="0.25">
      <c r="A253" s="9" t="str">
        <f t="shared" si="10"/>
        <v>O.1.B</v>
      </c>
      <c r="B253" s="116" t="s">
        <v>575</v>
      </c>
      <c r="C253" s="78" t="s">
        <v>13</v>
      </c>
      <c r="D253" s="79" t="s">
        <v>21</v>
      </c>
      <c r="E253" s="83" t="s">
        <v>22</v>
      </c>
      <c r="F253" s="202"/>
    </row>
    <row r="254" spans="1:6" x14ac:dyDescent="0.25">
      <c r="A254" s="9" t="str">
        <f t="shared" si="10"/>
        <v>O.1.B</v>
      </c>
      <c r="B254" s="116" t="s">
        <v>576</v>
      </c>
      <c r="C254" s="78" t="s">
        <v>14</v>
      </c>
      <c r="D254" s="79" t="s">
        <v>21</v>
      </c>
      <c r="E254" s="83" t="s">
        <v>22</v>
      </c>
      <c r="F254" s="202"/>
    </row>
    <row r="255" spans="1:6" x14ac:dyDescent="0.25">
      <c r="B255" s="116"/>
      <c r="C255" s="78"/>
      <c r="D255" s="79"/>
      <c r="E255" s="83"/>
      <c r="F255" s="202"/>
    </row>
    <row r="256" spans="1:6" s="98" customFormat="1" x14ac:dyDescent="0.25">
      <c r="A256" s="98" t="str">
        <f t="shared" si="10"/>
        <v>O.1.B</v>
      </c>
      <c r="B256" s="129" t="s">
        <v>577</v>
      </c>
      <c r="C256" s="90" t="s">
        <v>446</v>
      </c>
      <c r="D256" s="99"/>
      <c r="E256" s="100"/>
      <c r="F256" s="206"/>
    </row>
    <row r="257" spans="1:6" x14ac:dyDescent="0.25">
      <c r="A257" s="9" t="str">
        <f t="shared" si="10"/>
        <v>O.1.B</v>
      </c>
      <c r="B257" s="116" t="s">
        <v>578</v>
      </c>
      <c r="C257" s="78" t="s">
        <v>37</v>
      </c>
      <c r="D257" s="79" t="s">
        <v>21</v>
      </c>
      <c r="E257" s="83" t="s">
        <v>22</v>
      </c>
      <c r="F257" s="202"/>
    </row>
    <row r="258" spans="1:6" x14ac:dyDescent="0.25">
      <c r="A258" s="9" t="str">
        <f t="shared" si="10"/>
        <v>O.1.B</v>
      </c>
      <c r="B258" s="116" t="s">
        <v>579</v>
      </c>
      <c r="C258" s="78" t="s">
        <v>38</v>
      </c>
      <c r="D258" s="79" t="s">
        <v>21</v>
      </c>
      <c r="E258" s="83" t="s">
        <v>22</v>
      </c>
      <c r="F258" s="202"/>
    </row>
    <row r="259" spans="1:6" x14ac:dyDescent="0.25">
      <c r="A259" s="9" t="str">
        <f t="shared" si="10"/>
        <v>O.1.B</v>
      </c>
      <c r="B259" s="116" t="s">
        <v>580</v>
      </c>
      <c r="C259" s="78" t="s">
        <v>11</v>
      </c>
      <c r="D259" s="79" t="s">
        <v>21</v>
      </c>
      <c r="E259" s="83" t="s">
        <v>22</v>
      </c>
      <c r="F259" s="202"/>
    </row>
    <row r="260" spans="1:6" x14ac:dyDescent="0.25">
      <c r="A260" s="9" t="str">
        <f t="shared" si="10"/>
        <v>O.1.B</v>
      </c>
      <c r="B260" s="116" t="s">
        <v>581</v>
      </c>
      <c r="C260" s="78" t="s">
        <v>12</v>
      </c>
      <c r="D260" s="79" t="s">
        <v>21</v>
      </c>
      <c r="E260" s="83" t="s">
        <v>22</v>
      </c>
      <c r="F260" s="202"/>
    </row>
    <row r="261" spans="1:6" x14ac:dyDescent="0.25">
      <c r="A261" s="9" t="str">
        <f t="shared" si="10"/>
        <v>O.1.B</v>
      </c>
      <c r="B261" s="116" t="s">
        <v>582</v>
      </c>
      <c r="C261" s="78" t="s">
        <v>13</v>
      </c>
      <c r="D261" s="79" t="s">
        <v>21</v>
      </c>
      <c r="E261" s="83" t="s">
        <v>22</v>
      </c>
      <c r="F261" s="202"/>
    </row>
    <row r="262" spans="1:6" x14ac:dyDescent="0.25">
      <c r="A262" s="9" t="str">
        <f t="shared" si="10"/>
        <v>O.1.B</v>
      </c>
      <c r="B262" s="116" t="s">
        <v>583</v>
      </c>
      <c r="C262" s="78" t="s">
        <v>14</v>
      </c>
      <c r="D262" s="79" t="s">
        <v>21</v>
      </c>
      <c r="E262" s="83" t="s">
        <v>22</v>
      </c>
      <c r="F262" s="202"/>
    </row>
    <row r="263" spans="1:6" x14ac:dyDescent="0.25">
      <c r="B263" s="116"/>
      <c r="C263" s="78"/>
      <c r="D263" s="79"/>
      <c r="E263" s="18"/>
      <c r="F263" s="202"/>
    </row>
    <row r="264" spans="1:6" s="98" customFormat="1" x14ac:dyDescent="0.25">
      <c r="A264" s="98" t="str">
        <f t="shared" si="10"/>
        <v>O.1.B</v>
      </c>
      <c r="B264" s="129" t="s">
        <v>577</v>
      </c>
      <c r="C264" s="90" t="s">
        <v>453</v>
      </c>
      <c r="D264" s="99"/>
      <c r="E264" s="101"/>
      <c r="F264" s="206"/>
    </row>
    <row r="265" spans="1:6" x14ac:dyDescent="0.25">
      <c r="A265" s="9" t="str">
        <f t="shared" si="10"/>
        <v>O.1.B</v>
      </c>
      <c r="B265" s="116" t="s">
        <v>578</v>
      </c>
      <c r="C265" s="78" t="s">
        <v>37</v>
      </c>
      <c r="D265" s="79" t="s">
        <v>21</v>
      </c>
      <c r="E265" s="83" t="s">
        <v>22</v>
      </c>
      <c r="F265" s="202"/>
    </row>
    <row r="266" spans="1:6" x14ac:dyDescent="0.25">
      <c r="A266" s="9" t="str">
        <f t="shared" si="10"/>
        <v>O.1.B</v>
      </c>
      <c r="B266" s="116" t="s">
        <v>579</v>
      </c>
      <c r="C266" s="78" t="s">
        <v>38</v>
      </c>
      <c r="D266" s="79" t="s">
        <v>21</v>
      </c>
      <c r="E266" s="83" t="s">
        <v>22</v>
      </c>
      <c r="F266" s="202"/>
    </row>
    <row r="267" spans="1:6" x14ac:dyDescent="0.25">
      <c r="A267" s="9" t="str">
        <f t="shared" si="10"/>
        <v>O.1.B</v>
      </c>
      <c r="B267" s="116" t="s">
        <v>580</v>
      </c>
      <c r="C267" s="78" t="s">
        <v>11</v>
      </c>
      <c r="D267" s="79" t="s">
        <v>21</v>
      </c>
      <c r="E267" s="83" t="s">
        <v>22</v>
      </c>
      <c r="F267" s="202"/>
    </row>
    <row r="268" spans="1:6" x14ac:dyDescent="0.25">
      <c r="A268" s="9" t="str">
        <f t="shared" si="10"/>
        <v>O.1.B</v>
      </c>
      <c r="B268" s="116" t="s">
        <v>581</v>
      </c>
      <c r="C268" s="78" t="s">
        <v>12</v>
      </c>
      <c r="D268" s="79" t="s">
        <v>21</v>
      </c>
      <c r="E268" s="83" t="s">
        <v>22</v>
      </c>
      <c r="F268" s="202"/>
    </row>
    <row r="269" spans="1:6" x14ac:dyDescent="0.25">
      <c r="A269" s="9" t="str">
        <f t="shared" si="10"/>
        <v>O.1.B</v>
      </c>
      <c r="B269" s="116" t="s">
        <v>582</v>
      </c>
      <c r="C269" s="78" t="s">
        <v>13</v>
      </c>
      <c r="D269" s="79" t="s">
        <v>21</v>
      </c>
      <c r="E269" s="83" t="s">
        <v>22</v>
      </c>
      <c r="F269" s="202"/>
    </row>
    <row r="270" spans="1:6" x14ac:dyDescent="0.25">
      <c r="A270" s="9" t="str">
        <f t="shared" si="10"/>
        <v>O.1.B</v>
      </c>
      <c r="B270" s="116" t="s">
        <v>583</v>
      </c>
      <c r="C270" s="78" t="s">
        <v>14</v>
      </c>
      <c r="D270" s="79" t="s">
        <v>21</v>
      </c>
      <c r="E270" s="83" t="s">
        <v>22</v>
      </c>
      <c r="F270" s="202"/>
    </row>
    <row r="271" spans="1:6" x14ac:dyDescent="0.25">
      <c r="B271" s="116"/>
      <c r="C271" s="78"/>
      <c r="D271" s="79"/>
      <c r="E271" s="18"/>
      <c r="F271" s="202"/>
    </row>
    <row r="272" spans="1:6" x14ac:dyDescent="0.25">
      <c r="A272" s="98" t="str">
        <f>IF(B271&gt;0,"O.1.B","")</f>
        <v/>
      </c>
      <c r="B272" s="129">
        <v>4.3</v>
      </c>
      <c r="C272" s="90" t="s">
        <v>590</v>
      </c>
      <c r="D272" s="79"/>
      <c r="E272" s="18"/>
      <c r="F272" s="202"/>
    </row>
    <row r="273" spans="1:6" ht="33" x14ac:dyDescent="0.25">
      <c r="B273" s="116"/>
      <c r="C273" s="120" t="s">
        <v>591</v>
      </c>
      <c r="D273" s="79"/>
      <c r="E273" s="18"/>
      <c r="F273" s="202"/>
    </row>
    <row r="274" spans="1:6" x14ac:dyDescent="0.25">
      <c r="B274" s="116"/>
      <c r="C274" s="121"/>
      <c r="D274" s="79"/>
      <c r="E274" s="18"/>
      <c r="F274" s="202"/>
    </row>
    <row r="275" spans="1:6" x14ac:dyDescent="0.25">
      <c r="A275" s="98" t="str">
        <f>IF(B275&gt;0,"O.1.B","")</f>
        <v>O.1.B</v>
      </c>
      <c r="B275" s="129" t="s">
        <v>65</v>
      </c>
      <c r="C275" s="122" t="s">
        <v>432</v>
      </c>
      <c r="D275" s="79"/>
      <c r="E275" s="83"/>
      <c r="F275" s="202"/>
    </row>
    <row r="276" spans="1:6" x14ac:dyDescent="0.25">
      <c r="A276" s="9" t="str">
        <f t="shared" ref="A276:A305" si="11">IF(B276&gt;0,"O.1.B","")</f>
        <v>O.1.B</v>
      </c>
      <c r="B276" s="116" t="s">
        <v>584</v>
      </c>
      <c r="C276" s="121" t="s">
        <v>37</v>
      </c>
      <c r="D276" s="79" t="s">
        <v>21</v>
      </c>
      <c r="E276" s="83" t="s">
        <v>22</v>
      </c>
      <c r="F276" s="202"/>
    </row>
    <row r="277" spans="1:6" x14ac:dyDescent="0.25">
      <c r="A277" s="9" t="str">
        <f t="shared" si="11"/>
        <v>O.1.B</v>
      </c>
      <c r="B277" s="116" t="s">
        <v>585</v>
      </c>
      <c r="C277" s="121" t="s">
        <v>38</v>
      </c>
      <c r="D277" s="79" t="s">
        <v>21</v>
      </c>
      <c r="E277" s="83" t="s">
        <v>22</v>
      </c>
      <c r="F277" s="202"/>
    </row>
    <row r="278" spans="1:6" x14ac:dyDescent="0.25">
      <c r="A278" s="9" t="str">
        <f t="shared" si="11"/>
        <v>O.1.B</v>
      </c>
      <c r="B278" s="116" t="s">
        <v>586</v>
      </c>
      <c r="C278" s="121" t="s">
        <v>11</v>
      </c>
      <c r="D278" s="79" t="s">
        <v>21</v>
      </c>
      <c r="E278" s="83" t="s">
        <v>22</v>
      </c>
      <c r="F278" s="202"/>
    </row>
    <row r="279" spans="1:6" x14ac:dyDescent="0.25">
      <c r="A279" s="9" t="str">
        <f t="shared" si="11"/>
        <v>O.1.B</v>
      </c>
      <c r="B279" s="116" t="s">
        <v>587</v>
      </c>
      <c r="C279" s="121" t="s">
        <v>12</v>
      </c>
      <c r="D279" s="79" t="s">
        <v>21</v>
      </c>
      <c r="E279" s="83" t="s">
        <v>22</v>
      </c>
      <c r="F279" s="202"/>
    </row>
    <row r="280" spans="1:6" x14ac:dyDescent="0.25">
      <c r="A280" s="9" t="str">
        <f t="shared" si="11"/>
        <v>O.1.B</v>
      </c>
      <c r="B280" s="116" t="s">
        <v>588</v>
      </c>
      <c r="C280" s="121" t="s">
        <v>13</v>
      </c>
      <c r="D280" s="79" t="s">
        <v>21</v>
      </c>
      <c r="E280" s="83" t="s">
        <v>22</v>
      </c>
      <c r="F280" s="202"/>
    </row>
    <row r="281" spans="1:6" x14ac:dyDescent="0.25">
      <c r="A281" s="9" t="str">
        <f t="shared" si="11"/>
        <v>O.1.B</v>
      </c>
      <c r="B281" s="116" t="s">
        <v>589</v>
      </c>
      <c r="C281" s="121" t="s">
        <v>14</v>
      </c>
      <c r="D281" s="79" t="s">
        <v>21</v>
      </c>
      <c r="E281" s="83" t="s">
        <v>22</v>
      </c>
      <c r="F281" s="202"/>
    </row>
    <row r="282" spans="1:6" x14ac:dyDescent="0.25">
      <c r="B282" s="116"/>
      <c r="C282" s="121"/>
      <c r="D282" s="79"/>
      <c r="E282" s="18"/>
      <c r="F282" s="202"/>
    </row>
    <row r="283" spans="1:6" s="98" customFormat="1" x14ac:dyDescent="0.25">
      <c r="A283" s="98" t="str">
        <f t="shared" si="11"/>
        <v>O.1.B</v>
      </c>
      <c r="B283" s="129" t="s">
        <v>66</v>
      </c>
      <c r="C283" s="122" t="s">
        <v>445</v>
      </c>
      <c r="D283" s="99"/>
      <c r="E283" s="100"/>
      <c r="F283" s="206"/>
    </row>
    <row r="284" spans="1:6" x14ac:dyDescent="0.25">
      <c r="A284" s="9" t="str">
        <f t="shared" si="11"/>
        <v>O.1.B</v>
      </c>
      <c r="B284" s="116" t="s">
        <v>592</v>
      </c>
      <c r="C284" s="121" t="s">
        <v>37</v>
      </c>
      <c r="D284" s="79" t="s">
        <v>21</v>
      </c>
      <c r="E284" s="83" t="s">
        <v>22</v>
      </c>
      <c r="F284" s="202"/>
    </row>
    <row r="285" spans="1:6" x14ac:dyDescent="0.25">
      <c r="A285" s="9" t="str">
        <f t="shared" si="11"/>
        <v>O.1.B</v>
      </c>
      <c r="B285" s="116" t="s">
        <v>593</v>
      </c>
      <c r="C285" s="121" t="s">
        <v>38</v>
      </c>
      <c r="D285" s="79" t="s">
        <v>21</v>
      </c>
      <c r="E285" s="83" t="s">
        <v>22</v>
      </c>
      <c r="F285" s="202"/>
    </row>
    <row r="286" spans="1:6" x14ac:dyDescent="0.25">
      <c r="A286" s="9" t="str">
        <f t="shared" si="11"/>
        <v>O.1.B</v>
      </c>
      <c r="B286" s="116" t="s">
        <v>594</v>
      </c>
      <c r="C286" s="121" t="s">
        <v>11</v>
      </c>
      <c r="D286" s="79" t="s">
        <v>21</v>
      </c>
      <c r="E286" s="83" t="s">
        <v>22</v>
      </c>
      <c r="F286" s="202"/>
    </row>
    <row r="287" spans="1:6" x14ac:dyDescent="0.25">
      <c r="A287" s="9" t="str">
        <f t="shared" si="11"/>
        <v>O.1.B</v>
      </c>
      <c r="B287" s="116" t="s">
        <v>595</v>
      </c>
      <c r="C287" s="121" t="s">
        <v>12</v>
      </c>
      <c r="D287" s="79" t="s">
        <v>21</v>
      </c>
      <c r="E287" s="83" t="s">
        <v>22</v>
      </c>
      <c r="F287" s="202"/>
    </row>
    <row r="288" spans="1:6" x14ac:dyDescent="0.25">
      <c r="A288" s="9" t="str">
        <f t="shared" si="11"/>
        <v>O.1.B</v>
      </c>
      <c r="B288" s="116" t="s">
        <v>596</v>
      </c>
      <c r="C288" s="121" t="s">
        <v>13</v>
      </c>
      <c r="D288" s="79" t="s">
        <v>21</v>
      </c>
      <c r="E288" s="83" t="s">
        <v>22</v>
      </c>
      <c r="F288" s="202"/>
    </row>
    <row r="289" spans="1:6" x14ac:dyDescent="0.25">
      <c r="A289" s="9" t="str">
        <f t="shared" si="11"/>
        <v>O.1.B</v>
      </c>
      <c r="B289" s="116" t="s">
        <v>597</v>
      </c>
      <c r="C289" s="121" t="s">
        <v>14</v>
      </c>
      <c r="D289" s="79" t="s">
        <v>21</v>
      </c>
      <c r="E289" s="83" t="s">
        <v>22</v>
      </c>
      <c r="F289" s="202"/>
    </row>
    <row r="290" spans="1:6" x14ac:dyDescent="0.25">
      <c r="B290" s="116"/>
      <c r="C290" s="121"/>
      <c r="D290" s="79"/>
      <c r="E290" s="83"/>
      <c r="F290" s="202"/>
    </row>
    <row r="291" spans="1:6" s="98" customFormat="1" x14ac:dyDescent="0.25">
      <c r="A291" s="98" t="str">
        <f t="shared" si="11"/>
        <v>O.1.B</v>
      </c>
      <c r="B291" s="129" t="s">
        <v>598</v>
      </c>
      <c r="C291" s="122" t="s">
        <v>446</v>
      </c>
      <c r="D291" s="99"/>
      <c r="E291" s="100"/>
      <c r="F291" s="206"/>
    </row>
    <row r="292" spans="1:6" x14ac:dyDescent="0.25">
      <c r="A292" s="9" t="str">
        <f t="shared" si="11"/>
        <v>O.1.B</v>
      </c>
      <c r="B292" s="116" t="s">
        <v>599</v>
      </c>
      <c r="C292" s="121" t="s">
        <v>37</v>
      </c>
      <c r="D292" s="79" t="s">
        <v>21</v>
      </c>
      <c r="E292" s="83" t="s">
        <v>22</v>
      </c>
      <c r="F292" s="202"/>
    </row>
    <row r="293" spans="1:6" x14ac:dyDescent="0.25">
      <c r="A293" s="9" t="str">
        <f t="shared" si="11"/>
        <v>O.1.B</v>
      </c>
      <c r="B293" s="116" t="s">
        <v>600</v>
      </c>
      <c r="C293" s="121" t="s">
        <v>38</v>
      </c>
      <c r="D293" s="79" t="s">
        <v>21</v>
      </c>
      <c r="E293" s="83" t="s">
        <v>22</v>
      </c>
      <c r="F293" s="202"/>
    </row>
    <row r="294" spans="1:6" x14ac:dyDescent="0.25">
      <c r="A294" s="9" t="str">
        <f t="shared" si="11"/>
        <v>O.1.B</v>
      </c>
      <c r="B294" s="116" t="s">
        <v>601</v>
      </c>
      <c r="C294" s="121" t="s">
        <v>11</v>
      </c>
      <c r="D294" s="79" t="s">
        <v>21</v>
      </c>
      <c r="E294" s="83" t="s">
        <v>22</v>
      </c>
      <c r="F294" s="202"/>
    </row>
    <row r="295" spans="1:6" x14ac:dyDescent="0.25">
      <c r="A295" s="9" t="str">
        <f t="shared" si="11"/>
        <v>O.1.B</v>
      </c>
      <c r="B295" s="116" t="s">
        <v>602</v>
      </c>
      <c r="C295" s="121" t="s">
        <v>12</v>
      </c>
      <c r="D295" s="79" t="s">
        <v>21</v>
      </c>
      <c r="E295" s="83" t="s">
        <v>22</v>
      </c>
      <c r="F295" s="202"/>
    </row>
    <row r="296" spans="1:6" x14ac:dyDescent="0.25">
      <c r="A296" s="9" t="str">
        <f t="shared" si="11"/>
        <v>O.1.B</v>
      </c>
      <c r="B296" s="116" t="s">
        <v>603</v>
      </c>
      <c r="C296" s="121" t="s">
        <v>13</v>
      </c>
      <c r="D296" s="79" t="s">
        <v>21</v>
      </c>
      <c r="E296" s="83" t="s">
        <v>22</v>
      </c>
      <c r="F296" s="202"/>
    </row>
    <row r="297" spans="1:6" x14ac:dyDescent="0.25">
      <c r="A297" s="9" t="str">
        <f t="shared" si="11"/>
        <v>O.1.B</v>
      </c>
      <c r="B297" s="116" t="s">
        <v>604</v>
      </c>
      <c r="C297" s="121" t="s">
        <v>14</v>
      </c>
      <c r="D297" s="79" t="s">
        <v>21</v>
      </c>
      <c r="E297" s="83" t="s">
        <v>22</v>
      </c>
      <c r="F297" s="202"/>
    </row>
    <row r="298" spans="1:6" x14ac:dyDescent="0.25">
      <c r="B298" s="116"/>
      <c r="C298" s="121"/>
      <c r="D298" s="79"/>
      <c r="E298" s="18"/>
      <c r="F298" s="202"/>
    </row>
    <row r="299" spans="1:6" s="98" customFormat="1" x14ac:dyDescent="0.25">
      <c r="A299" s="98" t="str">
        <f t="shared" si="11"/>
        <v>O.1.B</v>
      </c>
      <c r="B299" s="129" t="s">
        <v>598</v>
      </c>
      <c r="C299" s="122" t="s">
        <v>453</v>
      </c>
      <c r="D299" s="99"/>
      <c r="E299" s="101"/>
      <c r="F299" s="206"/>
    </row>
    <row r="300" spans="1:6" x14ac:dyDescent="0.25">
      <c r="A300" s="9" t="str">
        <f t="shared" si="11"/>
        <v>O.1.B</v>
      </c>
      <c r="B300" s="116" t="s">
        <v>599</v>
      </c>
      <c r="C300" s="121" t="s">
        <v>37</v>
      </c>
      <c r="D300" s="79" t="s">
        <v>21</v>
      </c>
      <c r="E300" s="83" t="s">
        <v>22</v>
      </c>
      <c r="F300" s="202"/>
    </row>
    <row r="301" spans="1:6" x14ac:dyDescent="0.25">
      <c r="A301" s="9" t="str">
        <f t="shared" si="11"/>
        <v>O.1.B</v>
      </c>
      <c r="B301" s="116" t="s">
        <v>600</v>
      </c>
      <c r="C301" s="121" t="s">
        <v>38</v>
      </c>
      <c r="D301" s="79" t="s">
        <v>21</v>
      </c>
      <c r="E301" s="83" t="s">
        <v>22</v>
      </c>
      <c r="F301" s="202"/>
    </row>
    <row r="302" spans="1:6" x14ac:dyDescent="0.25">
      <c r="A302" s="9" t="str">
        <f t="shared" si="11"/>
        <v>O.1.B</v>
      </c>
      <c r="B302" s="116" t="s">
        <v>601</v>
      </c>
      <c r="C302" s="121" t="s">
        <v>11</v>
      </c>
      <c r="D302" s="79" t="s">
        <v>21</v>
      </c>
      <c r="E302" s="83" t="s">
        <v>22</v>
      </c>
      <c r="F302" s="202"/>
    </row>
    <row r="303" spans="1:6" x14ac:dyDescent="0.25">
      <c r="A303" s="9" t="str">
        <f t="shared" si="11"/>
        <v>O.1.B</v>
      </c>
      <c r="B303" s="116" t="s">
        <v>602</v>
      </c>
      <c r="C303" s="121" t="s">
        <v>12</v>
      </c>
      <c r="D303" s="79" t="s">
        <v>21</v>
      </c>
      <c r="E303" s="83" t="s">
        <v>22</v>
      </c>
      <c r="F303" s="202"/>
    </row>
    <row r="304" spans="1:6" x14ac:dyDescent="0.25">
      <c r="A304" s="9" t="str">
        <f t="shared" si="11"/>
        <v>O.1.B</v>
      </c>
      <c r="B304" s="116" t="s">
        <v>603</v>
      </c>
      <c r="C304" s="121" t="s">
        <v>13</v>
      </c>
      <c r="D304" s="79" t="s">
        <v>21</v>
      </c>
      <c r="E304" s="83" t="s">
        <v>22</v>
      </c>
      <c r="F304" s="202"/>
    </row>
    <row r="305" spans="1:6" x14ac:dyDescent="0.25">
      <c r="A305" s="9" t="str">
        <f t="shared" si="11"/>
        <v>O.1.B</v>
      </c>
      <c r="B305" s="116" t="s">
        <v>604</v>
      </c>
      <c r="C305" s="121" t="s">
        <v>14</v>
      </c>
      <c r="D305" s="79" t="s">
        <v>21</v>
      </c>
      <c r="E305" s="83" t="s">
        <v>22</v>
      </c>
      <c r="F305" s="202"/>
    </row>
    <row r="306" spans="1:6" x14ac:dyDescent="0.25">
      <c r="B306" s="116"/>
      <c r="C306" s="121"/>
      <c r="D306" s="79"/>
      <c r="E306" s="18"/>
      <c r="F306" s="202"/>
    </row>
    <row r="307" spans="1:6" x14ac:dyDescent="0.3">
      <c r="A307" s="98" t="str">
        <f t="shared" ref="A307:A308" si="12">IF(B307&gt;0,"O.1.B","")</f>
        <v>O.1.B</v>
      </c>
      <c r="B307" s="129">
        <v>4.5</v>
      </c>
      <c r="C307" s="123" t="s">
        <v>95</v>
      </c>
      <c r="D307" s="79"/>
      <c r="E307" s="18"/>
      <c r="F307" s="202"/>
    </row>
    <row r="308" spans="1:6" ht="165" x14ac:dyDescent="0.25">
      <c r="A308" s="9" t="str">
        <f t="shared" si="12"/>
        <v>O.1.B</v>
      </c>
      <c r="B308" s="116" t="s">
        <v>67</v>
      </c>
      <c r="C308" s="124" t="s">
        <v>96</v>
      </c>
      <c r="D308" s="79" t="s">
        <v>21</v>
      </c>
      <c r="E308" s="83" t="s">
        <v>22</v>
      </c>
      <c r="F308" s="202"/>
    </row>
    <row r="309" spans="1:6" x14ac:dyDescent="0.25">
      <c r="B309" s="116"/>
      <c r="D309" s="79"/>
      <c r="E309" s="18"/>
      <c r="F309" s="202"/>
    </row>
    <row r="310" spans="1:6" s="107" customFormat="1" x14ac:dyDescent="0.3">
      <c r="A310" s="91" t="str">
        <f t="shared" ref="A310" si="13">IF(B310&gt;0,"O.1.B","")</f>
        <v>O.1.B</v>
      </c>
      <c r="B310" s="130">
        <v>5</v>
      </c>
      <c r="C310" s="141" t="s">
        <v>605</v>
      </c>
      <c r="D310" s="140"/>
      <c r="E310" s="140"/>
      <c r="F310" s="208"/>
    </row>
    <row r="311" spans="1:6" x14ac:dyDescent="0.25">
      <c r="B311" s="116"/>
      <c r="D311" s="79"/>
      <c r="E311" s="18"/>
      <c r="F311" s="202"/>
    </row>
    <row r="312" spans="1:6" ht="132.75" customHeight="1" x14ac:dyDescent="0.25">
      <c r="B312" s="116"/>
      <c r="C312" s="11" t="s">
        <v>624</v>
      </c>
      <c r="D312" s="79"/>
      <c r="E312" s="18"/>
      <c r="F312" s="202"/>
    </row>
    <row r="313" spans="1:6" x14ac:dyDescent="0.25">
      <c r="A313" s="9" t="str">
        <f t="shared" ref="A313:A321" si="14">IF(B313&gt;0,"O.1.B","")</f>
        <v>O.1.B</v>
      </c>
      <c r="B313" s="116" t="s">
        <v>97</v>
      </c>
      <c r="C313" s="10" t="s">
        <v>37</v>
      </c>
      <c r="D313" s="79" t="s">
        <v>21</v>
      </c>
      <c r="E313" s="83" t="s">
        <v>22</v>
      </c>
      <c r="F313" s="202"/>
    </row>
    <row r="314" spans="1:6" x14ac:dyDescent="0.25">
      <c r="A314" s="9" t="str">
        <f t="shared" si="14"/>
        <v>O.1.B</v>
      </c>
      <c r="B314" s="116" t="s">
        <v>98</v>
      </c>
      <c r="C314" s="10" t="s">
        <v>38</v>
      </c>
      <c r="D314" s="79" t="s">
        <v>21</v>
      </c>
      <c r="E314" s="83" t="s">
        <v>22</v>
      </c>
      <c r="F314" s="202"/>
    </row>
    <row r="315" spans="1:6" x14ac:dyDescent="0.25">
      <c r="A315" s="9" t="str">
        <f t="shared" si="14"/>
        <v>O.1.B</v>
      </c>
      <c r="B315" s="116" t="s">
        <v>99</v>
      </c>
      <c r="C315" s="10" t="s">
        <v>11</v>
      </c>
      <c r="D315" s="79" t="s">
        <v>21</v>
      </c>
      <c r="E315" s="83" t="s">
        <v>22</v>
      </c>
      <c r="F315" s="202"/>
    </row>
    <row r="316" spans="1:6" x14ac:dyDescent="0.25">
      <c r="A316" s="9" t="str">
        <f t="shared" si="14"/>
        <v>O.1.B</v>
      </c>
      <c r="B316" s="116" t="s">
        <v>100</v>
      </c>
      <c r="C316" s="10" t="s">
        <v>12</v>
      </c>
      <c r="D316" s="79" t="s">
        <v>21</v>
      </c>
      <c r="E316" s="83" t="s">
        <v>22</v>
      </c>
      <c r="F316" s="202"/>
    </row>
    <row r="317" spans="1:6" x14ac:dyDescent="0.25">
      <c r="A317" s="9" t="str">
        <f t="shared" si="14"/>
        <v>O.1.B</v>
      </c>
      <c r="B317" s="116" t="s">
        <v>101</v>
      </c>
      <c r="C317" s="10" t="s">
        <v>13</v>
      </c>
      <c r="D317" s="79" t="s">
        <v>21</v>
      </c>
      <c r="E317" s="83" t="s">
        <v>22</v>
      </c>
      <c r="F317" s="202"/>
    </row>
    <row r="318" spans="1:6" x14ac:dyDescent="0.25">
      <c r="A318" s="9" t="str">
        <f t="shared" si="14"/>
        <v>O.1.B</v>
      </c>
      <c r="B318" s="116" t="s">
        <v>102</v>
      </c>
      <c r="C318" s="10" t="s">
        <v>14</v>
      </c>
      <c r="D318" s="79" t="s">
        <v>21</v>
      </c>
      <c r="E318" s="83" t="s">
        <v>22</v>
      </c>
      <c r="F318" s="202"/>
    </row>
    <row r="319" spans="1:6" x14ac:dyDescent="0.25">
      <c r="A319" s="9" t="str">
        <f t="shared" si="14"/>
        <v>O.1.B</v>
      </c>
      <c r="B319" s="116" t="s">
        <v>103</v>
      </c>
      <c r="C319" s="10" t="s">
        <v>104</v>
      </c>
      <c r="D319" s="79" t="s">
        <v>21</v>
      </c>
      <c r="E319" s="83" t="s">
        <v>22</v>
      </c>
      <c r="F319" s="202"/>
    </row>
    <row r="320" spans="1:6" x14ac:dyDescent="0.25">
      <c r="B320" s="116"/>
      <c r="D320" s="79"/>
      <c r="E320" s="18"/>
      <c r="F320" s="202"/>
    </row>
    <row r="321" spans="1:6" x14ac:dyDescent="0.3">
      <c r="A321" s="137" t="str">
        <f t="shared" si="14"/>
        <v>O.1.B</v>
      </c>
      <c r="B321" s="138">
        <v>6</v>
      </c>
      <c r="C321" s="141" t="s">
        <v>118</v>
      </c>
      <c r="D321" s="95"/>
      <c r="E321" s="86"/>
      <c r="F321" s="204"/>
    </row>
    <row r="322" spans="1:6" x14ac:dyDescent="0.25">
      <c r="B322" s="116"/>
      <c r="D322" s="79"/>
      <c r="E322" s="18"/>
      <c r="F322" s="202"/>
    </row>
    <row r="323" spans="1:6" ht="148.5" x14ac:dyDescent="0.25">
      <c r="B323" s="116"/>
      <c r="C323" s="11" t="s">
        <v>626</v>
      </c>
      <c r="D323" s="79"/>
      <c r="E323" s="18"/>
      <c r="F323" s="202"/>
    </row>
    <row r="324" spans="1:6" x14ac:dyDescent="0.25">
      <c r="A324" s="9" t="str">
        <f t="shared" ref="A324:A331" si="15">IF(B324&gt;0,"O.1.B","")</f>
        <v>O.1.B</v>
      </c>
      <c r="B324" s="116" t="s">
        <v>105</v>
      </c>
      <c r="C324" s="10" t="s">
        <v>37</v>
      </c>
      <c r="D324" s="79" t="s">
        <v>21</v>
      </c>
      <c r="E324" s="83" t="s">
        <v>22</v>
      </c>
      <c r="F324" s="202"/>
    </row>
    <row r="325" spans="1:6" x14ac:dyDescent="0.25">
      <c r="A325" s="9" t="str">
        <f t="shared" si="15"/>
        <v>O.1.B</v>
      </c>
      <c r="B325" s="116" t="s">
        <v>106</v>
      </c>
      <c r="C325" s="10" t="s">
        <v>38</v>
      </c>
      <c r="D325" s="79" t="s">
        <v>21</v>
      </c>
      <c r="E325" s="83" t="s">
        <v>22</v>
      </c>
      <c r="F325" s="202"/>
    </row>
    <row r="326" spans="1:6" x14ac:dyDescent="0.25">
      <c r="A326" s="9" t="str">
        <f t="shared" si="15"/>
        <v>O.1.B</v>
      </c>
      <c r="B326" s="116" t="s">
        <v>107</v>
      </c>
      <c r="C326" s="10" t="s">
        <v>11</v>
      </c>
      <c r="D326" s="79" t="s">
        <v>21</v>
      </c>
      <c r="E326" s="83" t="s">
        <v>22</v>
      </c>
      <c r="F326" s="202"/>
    </row>
    <row r="327" spans="1:6" x14ac:dyDescent="0.25">
      <c r="A327" s="9" t="str">
        <f t="shared" si="15"/>
        <v>O.1.B</v>
      </c>
      <c r="B327" s="116" t="s">
        <v>108</v>
      </c>
      <c r="C327" s="10" t="s">
        <v>12</v>
      </c>
      <c r="D327" s="79" t="s">
        <v>21</v>
      </c>
      <c r="E327" s="83" t="s">
        <v>22</v>
      </c>
      <c r="F327" s="202"/>
    </row>
    <row r="328" spans="1:6" x14ac:dyDescent="0.25">
      <c r="A328" s="9" t="str">
        <f t="shared" si="15"/>
        <v>O.1.B</v>
      </c>
      <c r="B328" s="116" t="s">
        <v>109</v>
      </c>
      <c r="C328" s="10" t="s">
        <v>13</v>
      </c>
      <c r="D328" s="79" t="s">
        <v>21</v>
      </c>
      <c r="E328" s="83" t="s">
        <v>22</v>
      </c>
      <c r="F328" s="202"/>
    </row>
    <row r="329" spans="1:6" x14ac:dyDescent="0.25">
      <c r="A329" s="9" t="str">
        <f t="shared" si="15"/>
        <v>O.1.B</v>
      </c>
      <c r="B329" s="116" t="s">
        <v>110</v>
      </c>
      <c r="C329" s="10" t="s">
        <v>14</v>
      </c>
      <c r="D329" s="79" t="s">
        <v>21</v>
      </c>
      <c r="E329" s="83" t="s">
        <v>22</v>
      </c>
      <c r="F329" s="202"/>
    </row>
    <row r="330" spans="1:6" x14ac:dyDescent="0.25">
      <c r="B330" s="116"/>
      <c r="D330" s="79"/>
      <c r="E330" s="18"/>
      <c r="F330" s="202"/>
    </row>
    <row r="331" spans="1:6" x14ac:dyDescent="0.3">
      <c r="A331" s="137" t="str">
        <f t="shared" si="15"/>
        <v>O.1.B</v>
      </c>
      <c r="B331" s="138">
        <v>7</v>
      </c>
      <c r="C331" s="141" t="s">
        <v>625</v>
      </c>
      <c r="D331" s="95"/>
      <c r="E331" s="86"/>
      <c r="F331" s="204"/>
    </row>
    <row r="332" spans="1:6" x14ac:dyDescent="0.25">
      <c r="B332" s="116"/>
      <c r="D332" s="79"/>
      <c r="E332" s="18"/>
      <c r="F332" s="202"/>
    </row>
    <row r="333" spans="1:6" ht="88.5" customHeight="1" x14ac:dyDescent="0.25">
      <c r="B333" s="116"/>
      <c r="C333" s="11" t="s">
        <v>627</v>
      </c>
      <c r="D333" s="79"/>
      <c r="E333" s="18"/>
      <c r="F333" s="202"/>
    </row>
    <row r="334" spans="1:6" x14ac:dyDescent="0.25">
      <c r="A334" s="9" t="str">
        <f t="shared" ref="A334:A341" si="16">IF(B334&gt;0,"O.1.B","")</f>
        <v>O.1.B</v>
      </c>
      <c r="B334" s="116" t="s">
        <v>111</v>
      </c>
      <c r="C334" s="10" t="s">
        <v>37</v>
      </c>
      <c r="D334" s="79" t="s">
        <v>21</v>
      </c>
      <c r="E334" s="83" t="s">
        <v>22</v>
      </c>
      <c r="F334" s="202"/>
    </row>
    <row r="335" spans="1:6" x14ac:dyDescent="0.25">
      <c r="A335" s="9" t="str">
        <f t="shared" si="16"/>
        <v>O.1.B</v>
      </c>
      <c r="B335" s="116" t="s">
        <v>113</v>
      </c>
      <c r="C335" s="10" t="s">
        <v>38</v>
      </c>
      <c r="D335" s="79" t="s">
        <v>21</v>
      </c>
      <c r="E335" s="83" t="s">
        <v>22</v>
      </c>
      <c r="F335" s="202"/>
    </row>
    <row r="336" spans="1:6" x14ac:dyDescent="0.25">
      <c r="A336" s="9" t="str">
        <f t="shared" si="16"/>
        <v>O.1.B</v>
      </c>
      <c r="B336" s="116" t="s">
        <v>114</v>
      </c>
      <c r="C336" s="10" t="s">
        <v>11</v>
      </c>
      <c r="D336" s="79" t="s">
        <v>21</v>
      </c>
      <c r="E336" s="83" t="s">
        <v>22</v>
      </c>
      <c r="F336" s="202"/>
    </row>
    <row r="337" spans="1:6" x14ac:dyDescent="0.25">
      <c r="A337" s="9" t="str">
        <f t="shared" si="16"/>
        <v>O.1.B</v>
      </c>
      <c r="B337" s="116" t="s">
        <v>115</v>
      </c>
      <c r="C337" s="10" t="s">
        <v>12</v>
      </c>
      <c r="D337" s="79" t="s">
        <v>21</v>
      </c>
      <c r="E337" s="83" t="s">
        <v>22</v>
      </c>
      <c r="F337" s="202"/>
    </row>
    <row r="338" spans="1:6" x14ac:dyDescent="0.25">
      <c r="A338" s="9" t="str">
        <f t="shared" si="16"/>
        <v>O.1.B</v>
      </c>
      <c r="B338" s="116" t="s">
        <v>116</v>
      </c>
      <c r="C338" s="10" t="s">
        <v>13</v>
      </c>
      <c r="D338" s="79" t="s">
        <v>21</v>
      </c>
      <c r="E338" s="83" t="s">
        <v>22</v>
      </c>
      <c r="F338" s="202"/>
    </row>
    <row r="339" spans="1:6" x14ac:dyDescent="0.25">
      <c r="A339" s="9" t="str">
        <f t="shared" si="16"/>
        <v>O.1.B</v>
      </c>
      <c r="B339" s="116" t="s">
        <v>117</v>
      </c>
      <c r="C339" s="10" t="s">
        <v>14</v>
      </c>
      <c r="D339" s="79" t="s">
        <v>21</v>
      </c>
      <c r="E339" s="83" t="s">
        <v>22</v>
      </c>
      <c r="F339" s="202"/>
    </row>
    <row r="340" spans="1:6" x14ac:dyDescent="0.25">
      <c r="B340" s="116"/>
      <c r="D340" s="79"/>
      <c r="E340" s="18"/>
      <c r="F340" s="202"/>
    </row>
    <row r="341" spans="1:6" x14ac:dyDescent="0.3">
      <c r="A341" s="9" t="str">
        <f t="shared" si="16"/>
        <v>O.1.B</v>
      </c>
      <c r="B341" s="116" t="s">
        <v>635</v>
      </c>
      <c r="C341" s="117" t="s">
        <v>628</v>
      </c>
      <c r="D341" s="79"/>
      <c r="E341" s="18"/>
      <c r="F341" s="202"/>
    </row>
    <row r="342" spans="1:6" x14ac:dyDescent="0.25">
      <c r="B342" s="116"/>
      <c r="D342" s="79"/>
      <c r="E342" s="18"/>
      <c r="F342" s="202"/>
    </row>
    <row r="343" spans="1:6" ht="115.5" x14ac:dyDescent="0.25">
      <c r="B343" s="116"/>
      <c r="C343" s="11" t="s">
        <v>629</v>
      </c>
      <c r="D343" s="79"/>
      <c r="E343" s="18"/>
      <c r="F343" s="202"/>
    </row>
    <row r="344" spans="1:6" x14ac:dyDescent="0.25">
      <c r="B344" s="116"/>
      <c r="D344" s="79"/>
      <c r="E344" s="18"/>
      <c r="F344" s="202"/>
    </row>
    <row r="345" spans="1:6" x14ac:dyDescent="0.25">
      <c r="A345" s="9" t="str">
        <f t="shared" ref="A345:A352" si="17">IF(B345&gt;0,"O.1.B","")</f>
        <v>O.1.B</v>
      </c>
      <c r="B345" s="116" t="s">
        <v>119</v>
      </c>
      <c r="C345" s="10" t="s">
        <v>37</v>
      </c>
      <c r="D345" s="79" t="s">
        <v>21</v>
      </c>
      <c r="E345" s="83" t="s">
        <v>22</v>
      </c>
      <c r="F345" s="202"/>
    </row>
    <row r="346" spans="1:6" x14ac:dyDescent="0.25">
      <c r="A346" s="9" t="str">
        <f t="shared" si="17"/>
        <v>O.1.B</v>
      </c>
      <c r="B346" s="116" t="s">
        <v>112</v>
      </c>
      <c r="C346" s="10" t="s">
        <v>38</v>
      </c>
      <c r="D346" s="79" t="s">
        <v>21</v>
      </c>
      <c r="E346" s="83" t="s">
        <v>22</v>
      </c>
      <c r="F346" s="202"/>
    </row>
    <row r="347" spans="1:6" x14ac:dyDescent="0.25">
      <c r="A347" s="9" t="str">
        <f t="shared" si="17"/>
        <v>O.1.B</v>
      </c>
      <c r="B347" s="116" t="s">
        <v>120</v>
      </c>
      <c r="C347" s="10" t="s">
        <v>11</v>
      </c>
      <c r="D347" s="79" t="s">
        <v>21</v>
      </c>
      <c r="E347" s="83" t="s">
        <v>22</v>
      </c>
      <c r="F347" s="202"/>
    </row>
    <row r="348" spans="1:6" x14ac:dyDescent="0.25">
      <c r="A348" s="9" t="str">
        <f t="shared" si="17"/>
        <v>O.1.B</v>
      </c>
      <c r="B348" s="116" t="s">
        <v>121</v>
      </c>
      <c r="C348" s="10" t="s">
        <v>12</v>
      </c>
      <c r="D348" s="79" t="s">
        <v>21</v>
      </c>
      <c r="E348" s="83" t="s">
        <v>22</v>
      </c>
      <c r="F348" s="202"/>
    </row>
    <row r="349" spans="1:6" x14ac:dyDescent="0.25">
      <c r="A349" s="9" t="str">
        <f t="shared" si="17"/>
        <v>O.1.B</v>
      </c>
      <c r="B349" s="116" t="s">
        <v>122</v>
      </c>
      <c r="C349" s="10" t="s">
        <v>13</v>
      </c>
      <c r="D349" s="79" t="s">
        <v>21</v>
      </c>
      <c r="E349" s="83" t="s">
        <v>22</v>
      </c>
      <c r="F349" s="202"/>
    </row>
    <row r="350" spans="1:6" x14ac:dyDescent="0.25">
      <c r="A350" s="9" t="str">
        <f t="shared" si="17"/>
        <v>O.1.B</v>
      </c>
      <c r="B350" s="116" t="s">
        <v>123</v>
      </c>
      <c r="C350" s="10" t="s">
        <v>14</v>
      </c>
      <c r="D350" s="79" t="s">
        <v>21</v>
      </c>
      <c r="E350" s="83" t="s">
        <v>22</v>
      </c>
      <c r="F350" s="202"/>
    </row>
    <row r="351" spans="1:6" x14ac:dyDescent="0.25">
      <c r="B351" s="116"/>
      <c r="D351" s="79"/>
      <c r="E351" s="18"/>
      <c r="F351" s="202"/>
    </row>
    <row r="352" spans="1:6" ht="33" x14ac:dyDescent="0.3">
      <c r="A352" s="137" t="str">
        <f t="shared" si="17"/>
        <v>O.1.B</v>
      </c>
      <c r="B352" s="138" t="s">
        <v>634</v>
      </c>
      <c r="C352" s="139" t="s">
        <v>631</v>
      </c>
      <c r="D352" s="95"/>
      <c r="E352" s="86"/>
      <c r="F352" s="204"/>
    </row>
    <row r="353" spans="1:6" x14ac:dyDescent="0.25">
      <c r="B353" s="116"/>
      <c r="D353" s="79"/>
      <c r="E353" s="18"/>
      <c r="F353" s="202"/>
    </row>
    <row r="354" spans="1:6" ht="214.5" x14ac:dyDescent="0.25">
      <c r="B354" s="116"/>
      <c r="C354" s="11" t="s">
        <v>630</v>
      </c>
      <c r="D354" s="79"/>
      <c r="E354" s="18"/>
      <c r="F354" s="202"/>
    </row>
    <row r="355" spans="1:6" x14ac:dyDescent="0.25">
      <c r="A355" s="9" t="str">
        <f t="shared" ref="A355:A362" si="18">IF(B355&gt;0,"O.1.B","")</f>
        <v>O.1.B</v>
      </c>
      <c r="B355" s="116" t="s">
        <v>124</v>
      </c>
      <c r="C355" s="10" t="s">
        <v>37</v>
      </c>
      <c r="D355" s="79" t="s">
        <v>21</v>
      </c>
      <c r="E355" s="83" t="s">
        <v>22</v>
      </c>
      <c r="F355" s="202"/>
    </row>
    <row r="356" spans="1:6" x14ac:dyDescent="0.25">
      <c r="A356" s="9" t="str">
        <f t="shared" si="18"/>
        <v>O.1.B</v>
      </c>
      <c r="B356" s="116" t="s">
        <v>125</v>
      </c>
      <c r="C356" s="10" t="s">
        <v>38</v>
      </c>
      <c r="D356" s="79" t="s">
        <v>21</v>
      </c>
      <c r="E356" s="83" t="s">
        <v>22</v>
      </c>
      <c r="F356" s="202"/>
    </row>
    <row r="357" spans="1:6" x14ac:dyDescent="0.25">
      <c r="A357" s="9" t="str">
        <f t="shared" si="18"/>
        <v>O.1.B</v>
      </c>
      <c r="B357" s="116" t="s">
        <v>126</v>
      </c>
      <c r="C357" s="10" t="s">
        <v>11</v>
      </c>
      <c r="D357" s="79" t="s">
        <v>21</v>
      </c>
      <c r="E357" s="83" t="s">
        <v>22</v>
      </c>
      <c r="F357" s="202"/>
    </row>
    <row r="358" spans="1:6" x14ac:dyDescent="0.25">
      <c r="A358" s="9" t="str">
        <f t="shared" si="18"/>
        <v>O.1.B</v>
      </c>
      <c r="B358" s="116" t="s">
        <v>127</v>
      </c>
      <c r="C358" s="10" t="s">
        <v>12</v>
      </c>
      <c r="D358" s="79" t="s">
        <v>21</v>
      </c>
      <c r="E358" s="83" t="s">
        <v>22</v>
      </c>
      <c r="F358" s="202"/>
    </row>
    <row r="359" spans="1:6" x14ac:dyDescent="0.25">
      <c r="A359" s="9" t="str">
        <f t="shared" si="18"/>
        <v>O.1.B</v>
      </c>
      <c r="B359" s="116" t="s">
        <v>128</v>
      </c>
      <c r="C359" s="10" t="s">
        <v>13</v>
      </c>
      <c r="D359" s="79" t="s">
        <v>21</v>
      </c>
      <c r="E359" s="83" t="s">
        <v>22</v>
      </c>
      <c r="F359" s="202"/>
    </row>
    <row r="360" spans="1:6" x14ac:dyDescent="0.25">
      <c r="A360" s="9" t="str">
        <f t="shared" si="18"/>
        <v>O.1.B</v>
      </c>
      <c r="B360" s="116" t="s">
        <v>129</v>
      </c>
      <c r="C360" s="10" t="s">
        <v>14</v>
      </c>
      <c r="D360" s="79" t="s">
        <v>21</v>
      </c>
      <c r="E360" s="83" t="s">
        <v>22</v>
      </c>
      <c r="F360" s="202"/>
    </row>
    <row r="361" spans="1:6" x14ac:dyDescent="0.25">
      <c r="B361" s="116"/>
      <c r="D361" s="79"/>
      <c r="E361" s="18"/>
      <c r="F361" s="202"/>
    </row>
    <row r="362" spans="1:6" x14ac:dyDescent="0.3">
      <c r="A362" s="9" t="str">
        <f t="shared" si="18"/>
        <v>O.1.B</v>
      </c>
      <c r="B362" s="116" t="s">
        <v>93</v>
      </c>
      <c r="C362" s="117" t="s">
        <v>633</v>
      </c>
      <c r="D362" s="79"/>
      <c r="E362" s="18"/>
      <c r="F362" s="202"/>
    </row>
    <row r="363" spans="1:6" ht="16.5" customHeight="1" x14ac:dyDescent="0.25">
      <c r="B363" s="116"/>
      <c r="D363" s="79"/>
      <c r="E363" s="18"/>
      <c r="F363" s="202"/>
    </row>
    <row r="364" spans="1:6" ht="264" x14ac:dyDescent="0.25">
      <c r="B364" s="116"/>
      <c r="C364" s="118" t="s">
        <v>632</v>
      </c>
      <c r="D364" s="79"/>
      <c r="E364" s="18"/>
      <c r="F364" s="202"/>
    </row>
    <row r="365" spans="1:6" x14ac:dyDescent="0.25">
      <c r="A365" s="9" t="str">
        <f t="shared" ref="A365:A374" si="19">IF(B365&gt;0,"O.1.B","")</f>
        <v>O.1.B</v>
      </c>
      <c r="B365" s="116" t="s">
        <v>130</v>
      </c>
      <c r="C365" s="10" t="s">
        <v>37</v>
      </c>
      <c r="D365" s="79" t="s">
        <v>21</v>
      </c>
      <c r="E365" s="83" t="s">
        <v>22</v>
      </c>
      <c r="F365" s="202"/>
    </row>
    <row r="366" spans="1:6" x14ac:dyDescent="0.25">
      <c r="A366" s="9" t="str">
        <f t="shared" si="19"/>
        <v>O.1.B</v>
      </c>
      <c r="B366" s="116" t="s">
        <v>131</v>
      </c>
      <c r="C366" s="10" t="s">
        <v>38</v>
      </c>
      <c r="D366" s="79" t="s">
        <v>21</v>
      </c>
      <c r="E366" s="83" t="s">
        <v>22</v>
      </c>
      <c r="F366" s="202"/>
    </row>
    <row r="367" spans="1:6" x14ac:dyDescent="0.25">
      <c r="A367" s="9" t="str">
        <f t="shared" si="19"/>
        <v>O.1.B</v>
      </c>
      <c r="B367" s="116" t="s">
        <v>132</v>
      </c>
      <c r="C367" s="10" t="s">
        <v>11</v>
      </c>
      <c r="D367" s="79" t="s">
        <v>21</v>
      </c>
      <c r="E367" s="83" t="s">
        <v>22</v>
      </c>
      <c r="F367" s="202"/>
    </row>
    <row r="368" spans="1:6" x14ac:dyDescent="0.25">
      <c r="A368" s="9" t="str">
        <f t="shared" si="19"/>
        <v>O.1.B</v>
      </c>
      <c r="B368" s="116" t="s">
        <v>133</v>
      </c>
      <c r="C368" s="10" t="s">
        <v>12</v>
      </c>
      <c r="D368" s="79" t="s">
        <v>21</v>
      </c>
      <c r="E368" s="83" t="s">
        <v>22</v>
      </c>
      <c r="F368" s="202"/>
    </row>
    <row r="369" spans="1:6" x14ac:dyDescent="0.25">
      <c r="A369" s="9" t="str">
        <f t="shared" si="19"/>
        <v>O.1.B</v>
      </c>
      <c r="B369" s="116" t="s">
        <v>134</v>
      </c>
      <c r="C369" s="10" t="s">
        <v>13</v>
      </c>
      <c r="D369" s="79" t="s">
        <v>21</v>
      </c>
      <c r="E369" s="83" t="s">
        <v>22</v>
      </c>
      <c r="F369" s="202"/>
    </row>
    <row r="370" spans="1:6" x14ac:dyDescent="0.25">
      <c r="A370" s="9" t="str">
        <f t="shared" si="19"/>
        <v>O.1.B</v>
      </c>
      <c r="B370" s="116" t="s">
        <v>135</v>
      </c>
      <c r="C370" s="10" t="s">
        <v>14</v>
      </c>
      <c r="D370" s="79" t="s">
        <v>21</v>
      </c>
      <c r="E370" s="83" t="s">
        <v>22</v>
      </c>
      <c r="F370" s="202"/>
    </row>
    <row r="371" spans="1:6" x14ac:dyDescent="0.25">
      <c r="B371" s="116"/>
      <c r="D371" s="79"/>
      <c r="E371" s="18"/>
      <c r="F371" s="202"/>
    </row>
    <row r="372" spans="1:6" x14ac:dyDescent="0.3">
      <c r="A372" s="137" t="str">
        <f t="shared" si="19"/>
        <v>O.1.B</v>
      </c>
      <c r="B372" s="138">
        <v>9</v>
      </c>
      <c r="C372" s="141" t="s">
        <v>136</v>
      </c>
      <c r="D372" s="95"/>
      <c r="E372" s="86"/>
      <c r="F372" s="204"/>
    </row>
    <row r="373" spans="1:6" x14ac:dyDescent="0.3">
      <c r="B373" s="116"/>
      <c r="C373" s="117"/>
      <c r="D373" s="79"/>
      <c r="E373" s="18"/>
      <c r="F373" s="202"/>
    </row>
    <row r="374" spans="1:6" x14ac:dyDescent="0.25">
      <c r="A374" s="9" t="str">
        <f t="shared" si="19"/>
        <v>O.1.B</v>
      </c>
      <c r="B374" s="116">
        <v>9.1</v>
      </c>
      <c r="C374" s="12" t="s">
        <v>636</v>
      </c>
      <c r="D374" s="79"/>
      <c r="E374" s="18"/>
      <c r="F374" s="202"/>
    </row>
    <row r="375" spans="1:6" x14ac:dyDescent="0.25">
      <c r="B375" s="116"/>
      <c r="C375" s="12"/>
      <c r="D375" s="79"/>
      <c r="E375" s="18"/>
      <c r="F375" s="202"/>
    </row>
    <row r="376" spans="1:6" ht="99" x14ac:dyDescent="0.25">
      <c r="B376" s="116"/>
      <c r="C376" s="119" t="s">
        <v>637</v>
      </c>
      <c r="D376" s="79"/>
      <c r="E376" s="18"/>
      <c r="F376" s="202"/>
    </row>
    <row r="377" spans="1:6" x14ac:dyDescent="0.25">
      <c r="A377" s="9" t="str">
        <f t="shared" ref="A377:A396" si="20">IF(B377&gt;0,"O.1.B","")</f>
        <v>O.1.B</v>
      </c>
      <c r="B377" s="116" t="s">
        <v>137</v>
      </c>
      <c r="C377" s="10" t="s">
        <v>37</v>
      </c>
      <c r="D377" s="79" t="s">
        <v>213</v>
      </c>
      <c r="E377" s="83" t="s">
        <v>22</v>
      </c>
      <c r="F377" s="202"/>
    </row>
    <row r="378" spans="1:6" x14ac:dyDescent="0.25">
      <c r="A378" s="9" t="str">
        <f t="shared" si="20"/>
        <v>O.1.B</v>
      </c>
      <c r="B378" s="116" t="s">
        <v>138</v>
      </c>
      <c r="C378" s="10" t="s">
        <v>38</v>
      </c>
      <c r="D378" s="79" t="s">
        <v>213</v>
      </c>
      <c r="E378" s="83" t="s">
        <v>22</v>
      </c>
      <c r="F378" s="202"/>
    </row>
    <row r="379" spans="1:6" x14ac:dyDescent="0.25">
      <c r="A379" s="9" t="str">
        <f t="shared" si="20"/>
        <v>O.1.B</v>
      </c>
      <c r="B379" s="116" t="s">
        <v>139</v>
      </c>
      <c r="C379" s="10" t="s">
        <v>11</v>
      </c>
      <c r="D379" s="79" t="s">
        <v>213</v>
      </c>
      <c r="E379" s="83" t="s">
        <v>22</v>
      </c>
      <c r="F379" s="202"/>
    </row>
    <row r="380" spans="1:6" x14ac:dyDescent="0.25">
      <c r="A380" s="9" t="str">
        <f t="shared" si="20"/>
        <v>O.1.B</v>
      </c>
      <c r="B380" s="116" t="s">
        <v>140</v>
      </c>
      <c r="C380" s="10" t="s">
        <v>12</v>
      </c>
      <c r="D380" s="79" t="s">
        <v>213</v>
      </c>
      <c r="E380" s="83" t="s">
        <v>22</v>
      </c>
      <c r="F380" s="202"/>
    </row>
    <row r="381" spans="1:6" x14ac:dyDescent="0.25">
      <c r="A381" s="9" t="str">
        <f t="shared" si="20"/>
        <v>O.1.B</v>
      </c>
      <c r="B381" s="116" t="s">
        <v>141</v>
      </c>
      <c r="C381" s="10" t="s">
        <v>13</v>
      </c>
      <c r="D381" s="79" t="s">
        <v>213</v>
      </c>
      <c r="E381" s="83" t="s">
        <v>22</v>
      </c>
      <c r="F381" s="202"/>
    </row>
    <row r="382" spans="1:6" x14ac:dyDescent="0.25">
      <c r="A382" s="9" t="str">
        <f t="shared" si="20"/>
        <v>O.1.B</v>
      </c>
      <c r="B382" s="116" t="s">
        <v>142</v>
      </c>
      <c r="C382" s="10" t="s">
        <v>14</v>
      </c>
      <c r="D382" s="79" t="s">
        <v>213</v>
      </c>
      <c r="E382" s="83" t="s">
        <v>22</v>
      </c>
      <c r="F382" s="202"/>
    </row>
    <row r="383" spans="1:6" x14ac:dyDescent="0.25">
      <c r="B383" s="116"/>
      <c r="D383" s="79"/>
      <c r="E383" s="18"/>
      <c r="F383" s="202"/>
    </row>
    <row r="384" spans="1:6" x14ac:dyDescent="0.25">
      <c r="A384" s="9" t="str">
        <f t="shared" si="20"/>
        <v>O.1.B</v>
      </c>
      <c r="B384" s="116" t="s">
        <v>143</v>
      </c>
      <c r="C384" s="10" t="s">
        <v>148</v>
      </c>
      <c r="D384" s="79" t="s">
        <v>213</v>
      </c>
      <c r="E384" s="83" t="s">
        <v>22</v>
      </c>
      <c r="F384" s="202"/>
    </row>
    <row r="385" spans="1:6" x14ac:dyDescent="0.25">
      <c r="B385" s="116"/>
      <c r="D385" s="79"/>
      <c r="E385" s="83"/>
      <c r="F385" s="202"/>
    </row>
    <row r="386" spans="1:6" x14ac:dyDescent="0.25">
      <c r="A386" s="9" t="str">
        <f t="shared" si="20"/>
        <v>O.1.B</v>
      </c>
      <c r="B386" s="116" t="s">
        <v>144</v>
      </c>
      <c r="C386" s="10" t="s">
        <v>149</v>
      </c>
      <c r="D386" s="79" t="s">
        <v>213</v>
      </c>
      <c r="E386" s="83" t="s">
        <v>22</v>
      </c>
      <c r="F386" s="202"/>
    </row>
    <row r="387" spans="1:6" x14ac:dyDescent="0.25">
      <c r="B387" s="116"/>
      <c r="D387" s="79"/>
      <c r="E387" s="83"/>
      <c r="F387" s="202"/>
    </row>
    <row r="388" spans="1:6" x14ac:dyDescent="0.25">
      <c r="A388" s="9" t="str">
        <f t="shared" si="20"/>
        <v>O.1.B</v>
      </c>
      <c r="B388" s="116" t="s">
        <v>145</v>
      </c>
      <c r="C388" s="10" t="s">
        <v>150</v>
      </c>
      <c r="D388" s="79" t="s">
        <v>213</v>
      </c>
      <c r="E388" s="83" t="s">
        <v>22</v>
      </c>
      <c r="F388" s="202"/>
    </row>
    <row r="389" spans="1:6" x14ac:dyDescent="0.25">
      <c r="B389" s="116"/>
      <c r="D389" s="79"/>
      <c r="E389" s="83"/>
      <c r="F389" s="202"/>
    </row>
    <row r="390" spans="1:6" x14ac:dyDescent="0.25">
      <c r="A390" s="9" t="str">
        <f t="shared" si="20"/>
        <v>O.1.B</v>
      </c>
      <c r="B390" s="116" t="s">
        <v>146</v>
      </c>
      <c r="C390" s="10" t="s">
        <v>151</v>
      </c>
      <c r="D390" s="79" t="s">
        <v>213</v>
      </c>
      <c r="E390" s="83" t="s">
        <v>22</v>
      </c>
      <c r="F390" s="202"/>
    </row>
    <row r="391" spans="1:6" x14ac:dyDescent="0.25">
      <c r="B391" s="116"/>
      <c r="D391" s="79"/>
      <c r="E391" s="83"/>
      <c r="F391" s="202"/>
    </row>
    <row r="392" spans="1:6" x14ac:dyDescent="0.25">
      <c r="A392" s="9" t="str">
        <f t="shared" si="20"/>
        <v>O.1.B</v>
      </c>
      <c r="B392" s="116" t="s">
        <v>147</v>
      </c>
      <c r="C392" s="10" t="s">
        <v>152</v>
      </c>
      <c r="D392" s="79" t="s">
        <v>213</v>
      </c>
      <c r="E392" s="83" t="s">
        <v>22</v>
      </c>
      <c r="F392" s="202"/>
    </row>
    <row r="393" spans="1:6" x14ac:dyDescent="0.25">
      <c r="B393" s="116"/>
      <c r="D393" s="79"/>
      <c r="E393" s="83"/>
      <c r="F393" s="202"/>
    </row>
    <row r="394" spans="1:6" x14ac:dyDescent="0.25">
      <c r="A394" s="9" t="str">
        <f t="shared" si="20"/>
        <v>O.1.B</v>
      </c>
      <c r="B394" s="116">
        <v>9.6999999999999993</v>
      </c>
      <c r="C394" s="12" t="s">
        <v>639</v>
      </c>
      <c r="D394" s="79"/>
      <c r="E394" s="18"/>
      <c r="F394" s="202"/>
    </row>
    <row r="395" spans="1:6" x14ac:dyDescent="0.25">
      <c r="B395" s="116"/>
      <c r="D395" s="79"/>
      <c r="E395" s="18"/>
      <c r="F395" s="202"/>
    </row>
    <row r="396" spans="1:6" ht="165" x14ac:dyDescent="0.25">
      <c r="A396" s="9" t="str">
        <f t="shared" si="20"/>
        <v>O.1.B</v>
      </c>
      <c r="B396" s="116" t="s">
        <v>641</v>
      </c>
      <c r="C396" s="10" t="s">
        <v>638</v>
      </c>
      <c r="D396" s="79" t="s">
        <v>213</v>
      </c>
      <c r="E396" s="83" t="s">
        <v>22</v>
      </c>
      <c r="F396" s="202"/>
    </row>
    <row r="397" spans="1:6" x14ac:dyDescent="0.25">
      <c r="B397" s="116"/>
      <c r="D397" s="79"/>
      <c r="E397" s="18"/>
      <c r="F397" s="202"/>
    </row>
    <row r="398" spans="1:6" x14ac:dyDescent="0.25">
      <c r="A398" s="9" t="str">
        <f t="shared" ref="A398:A404" si="21">IF(B398&gt;0,"O.1.B","")</f>
        <v>O.1.B</v>
      </c>
      <c r="B398" s="116" t="s">
        <v>156</v>
      </c>
      <c r="C398" s="12" t="s">
        <v>640</v>
      </c>
      <c r="D398" s="79"/>
      <c r="E398" s="18"/>
      <c r="F398" s="202"/>
    </row>
    <row r="399" spans="1:6" x14ac:dyDescent="0.25">
      <c r="B399" s="116"/>
      <c r="D399" s="79"/>
      <c r="E399" s="18"/>
      <c r="F399" s="202"/>
    </row>
    <row r="400" spans="1:6" ht="99" x14ac:dyDescent="0.25">
      <c r="A400" s="9" t="str">
        <f t="shared" si="21"/>
        <v>O.1.B</v>
      </c>
      <c r="B400" s="116" t="s">
        <v>642</v>
      </c>
      <c r="C400" s="10" t="s">
        <v>643</v>
      </c>
      <c r="D400" s="79" t="s">
        <v>213</v>
      </c>
      <c r="E400" s="83" t="s">
        <v>22</v>
      </c>
      <c r="F400" s="202"/>
    </row>
    <row r="401" spans="1:6" x14ac:dyDescent="0.25">
      <c r="B401" s="116"/>
      <c r="D401" s="79"/>
      <c r="E401" s="18"/>
      <c r="F401" s="202"/>
    </row>
    <row r="402" spans="1:6" x14ac:dyDescent="0.25">
      <c r="A402" s="9" t="str">
        <f t="shared" si="21"/>
        <v>O.1.B</v>
      </c>
      <c r="B402" s="116" t="s">
        <v>155</v>
      </c>
      <c r="C402" s="12" t="s">
        <v>645</v>
      </c>
      <c r="D402" s="79"/>
      <c r="E402" s="18"/>
      <c r="F402" s="202"/>
    </row>
    <row r="403" spans="1:6" x14ac:dyDescent="0.25">
      <c r="B403" s="116"/>
      <c r="D403" s="79"/>
      <c r="E403" s="18"/>
      <c r="F403" s="202"/>
    </row>
    <row r="404" spans="1:6" ht="49.5" x14ac:dyDescent="0.25">
      <c r="A404" s="9" t="str">
        <f t="shared" si="21"/>
        <v>O.1.B</v>
      </c>
      <c r="B404" s="116" t="s">
        <v>644</v>
      </c>
      <c r="C404" s="10" t="s">
        <v>214</v>
      </c>
      <c r="D404" s="79" t="s">
        <v>213</v>
      </c>
      <c r="E404" s="83" t="s">
        <v>22</v>
      </c>
      <c r="F404" s="202"/>
    </row>
    <row r="405" spans="1:6" x14ac:dyDescent="0.25">
      <c r="B405" s="116"/>
      <c r="D405" s="79"/>
      <c r="E405" s="18"/>
      <c r="F405" s="202"/>
    </row>
    <row r="406" spans="1:6" x14ac:dyDescent="0.25">
      <c r="B406" s="116"/>
      <c r="C406" s="12" t="s">
        <v>646</v>
      </c>
      <c r="D406" s="79"/>
      <c r="E406" s="18"/>
      <c r="F406" s="202"/>
    </row>
    <row r="407" spans="1:6" x14ac:dyDescent="0.25">
      <c r="B407" s="116"/>
      <c r="D407" s="79"/>
      <c r="E407" s="18"/>
      <c r="F407" s="202"/>
    </row>
    <row r="408" spans="1:6" ht="49.5" x14ac:dyDescent="0.25">
      <c r="A408" s="9" t="str">
        <f t="shared" ref="A408" si="22">IF(B408&gt;0,"O.1.B","")</f>
        <v>O.1.B</v>
      </c>
      <c r="B408" s="116" t="s">
        <v>647</v>
      </c>
      <c r="C408" s="10" t="s">
        <v>153</v>
      </c>
      <c r="D408" s="79" t="s">
        <v>213</v>
      </c>
      <c r="E408" s="83" t="s">
        <v>22</v>
      </c>
      <c r="F408" s="202"/>
    </row>
    <row r="409" spans="1:6" x14ac:dyDescent="0.25">
      <c r="B409" s="116"/>
      <c r="D409" s="79"/>
      <c r="E409" s="83"/>
      <c r="F409" s="202"/>
    </row>
    <row r="410" spans="1:6" x14ac:dyDescent="0.25">
      <c r="A410" s="9" t="str">
        <f t="shared" ref="A410:A414" si="23">IF(B410&gt;0,"O.1.B","")</f>
        <v>O.1.B</v>
      </c>
      <c r="B410" s="116" t="s">
        <v>648</v>
      </c>
      <c r="C410" s="12" t="s">
        <v>158</v>
      </c>
      <c r="D410" s="79"/>
      <c r="E410" s="83"/>
      <c r="F410" s="202"/>
    </row>
    <row r="411" spans="1:6" x14ac:dyDescent="0.25">
      <c r="B411" s="116"/>
      <c r="D411" s="79"/>
      <c r="E411" s="18"/>
      <c r="F411" s="202"/>
    </row>
    <row r="412" spans="1:6" ht="33" x14ac:dyDescent="0.3">
      <c r="A412" s="9" t="str">
        <f t="shared" si="23"/>
        <v>O.1.B</v>
      </c>
      <c r="B412" s="116" t="s">
        <v>653</v>
      </c>
      <c r="C412" s="133" t="s">
        <v>649</v>
      </c>
      <c r="D412" s="79" t="s">
        <v>213</v>
      </c>
      <c r="E412" s="83" t="s">
        <v>22</v>
      </c>
      <c r="F412" s="202"/>
    </row>
    <row r="413" spans="1:6" x14ac:dyDescent="0.25">
      <c r="B413" s="116"/>
      <c r="D413" s="79"/>
      <c r="E413" s="18"/>
      <c r="F413" s="202"/>
    </row>
    <row r="414" spans="1:6" x14ac:dyDescent="0.25">
      <c r="A414" s="9" t="str">
        <f t="shared" si="23"/>
        <v>O.1.B</v>
      </c>
      <c r="B414" s="116" t="s">
        <v>651</v>
      </c>
      <c r="C414" s="12" t="s">
        <v>650</v>
      </c>
      <c r="D414" s="79"/>
      <c r="E414" s="18"/>
      <c r="F414" s="202"/>
    </row>
    <row r="415" spans="1:6" x14ac:dyDescent="0.25">
      <c r="B415" s="116"/>
      <c r="C415" s="12"/>
      <c r="D415" s="79"/>
      <c r="E415" s="18"/>
      <c r="F415" s="202"/>
    </row>
    <row r="416" spans="1:6" ht="33" x14ac:dyDescent="0.3">
      <c r="A416" s="9" t="str">
        <f t="shared" ref="A416:A418" si="24">IF(B416&gt;0,"O.1.B","")</f>
        <v>O.1.B</v>
      </c>
      <c r="B416" s="116" t="s">
        <v>654</v>
      </c>
      <c r="C416" s="133" t="s">
        <v>652</v>
      </c>
      <c r="D416" s="79" t="s">
        <v>213</v>
      </c>
      <c r="E416" s="83" t="s">
        <v>22</v>
      </c>
      <c r="F416" s="202"/>
    </row>
    <row r="417" spans="1:6" x14ac:dyDescent="0.25">
      <c r="B417" s="116"/>
      <c r="D417" s="79"/>
      <c r="E417" s="18"/>
      <c r="F417" s="202"/>
    </row>
    <row r="418" spans="1:6" x14ac:dyDescent="0.25">
      <c r="A418" s="9" t="str">
        <f t="shared" si="24"/>
        <v>O.1.B</v>
      </c>
      <c r="B418" s="116" t="s">
        <v>154</v>
      </c>
      <c r="C418" s="12" t="s">
        <v>655</v>
      </c>
      <c r="D418" s="79"/>
      <c r="E418" s="18"/>
      <c r="F418" s="202"/>
    </row>
    <row r="419" spans="1:6" x14ac:dyDescent="0.25">
      <c r="B419" s="116"/>
      <c r="D419" s="79"/>
      <c r="E419" s="18"/>
      <c r="F419" s="202"/>
    </row>
    <row r="420" spans="1:6" ht="181.5" x14ac:dyDescent="0.25">
      <c r="A420" s="9" t="str">
        <f t="shared" ref="A420:A464" si="25">IF(B420&gt;0,"O.1.B","")</f>
        <v>O.1.B</v>
      </c>
      <c r="B420" s="116" t="s">
        <v>656</v>
      </c>
      <c r="C420" s="10" t="s">
        <v>657</v>
      </c>
      <c r="D420" s="79" t="s">
        <v>213</v>
      </c>
      <c r="E420" s="83" t="s">
        <v>22</v>
      </c>
      <c r="F420" s="202"/>
    </row>
    <row r="421" spans="1:6" x14ac:dyDescent="0.25">
      <c r="B421" s="116"/>
      <c r="D421" s="79"/>
      <c r="E421" s="18"/>
      <c r="F421" s="202"/>
    </row>
    <row r="422" spans="1:6" x14ac:dyDescent="0.25">
      <c r="A422" s="9" t="str">
        <f t="shared" si="25"/>
        <v>O.1.B</v>
      </c>
      <c r="B422" s="116" t="s">
        <v>157</v>
      </c>
      <c r="C422" s="12" t="s">
        <v>658</v>
      </c>
      <c r="D422" s="79"/>
      <c r="E422" s="18"/>
      <c r="F422" s="202"/>
    </row>
    <row r="423" spans="1:6" x14ac:dyDescent="0.25">
      <c r="B423" s="116"/>
      <c r="D423" s="79"/>
      <c r="E423" s="18"/>
      <c r="F423" s="202"/>
    </row>
    <row r="424" spans="1:6" ht="224.25" customHeight="1" x14ac:dyDescent="0.25">
      <c r="A424" s="9" t="str">
        <f t="shared" si="25"/>
        <v>O.1.B</v>
      </c>
      <c r="B424" s="116" t="s">
        <v>660</v>
      </c>
      <c r="C424" s="10" t="s">
        <v>659</v>
      </c>
      <c r="D424" s="79" t="s">
        <v>213</v>
      </c>
      <c r="E424" s="83" t="s">
        <v>22</v>
      </c>
      <c r="F424" s="202"/>
    </row>
    <row r="425" spans="1:6" x14ac:dyDescent="0.25">
      <c r="B425" s="116"/>
      <c r="D425" s="79"/>
      <c r="E425" s="18"/>
      <c r="F425" s="202"/>
    </row>
    <row r="426" spans="1:6" x14ac:dyDescent="0.25">
      <c r="A426" s="137" t="str">
        <f t="shared" si="25"/>
        <v>O.1.B</v>
      </c>
      <c r="B426" s="138">
        <v>10</v>
      </c>
      <c r="C426" s="142" t="s">
        <v>158</v>
      </c>
      <c r="D426" s="95"/>
      <c r="E426" s="86"/>
      <c r="F426" s="204"/>
    </row>
    <row r="427" spans="1:6" x14ac:dyDescent="0.25">
      <c r="B427" s="116"/>
      <c r="D427" s="79"/>
      <c r="E427" s="18"/>
      <c r="F427" s="202"/>
    </row>
    <row r="428" spans="1:6" ht="18.75" customHeight="1" x14ac:dyDescent="0.25">
      <c r="A428" s="9" t="str">
        <f t="shared" si="25"/>
        <v>O.1.B</v>
      </c>
      <c r="B428" s="116" t="s">
        <v>159</v>
      </c>
      <c r="C428" s="11" t="s">
        <v>215</v>
      </c>
      <c r="D428" s="79"/>
      <c r="E428" s="18"/>
      <c r="F428" s="202"/>
    </row>
    <row r="429" spans="1:6" x14ac:dyDescent="0.25">
      <c r="A429" s="9" t="str">
        <f t="shared" si="25"/>
        <v>O.1.B</v>
      </c>
      <c r="B429" s="116" t="s">
        <v>160</v>
      </c>
      <c r="C429" s="10" t="s">
        <v>37</v>
      </c>
      <c r="D429" s="79" t="s">
        <v>21</v>
      </c>
      <c r="E429" s="83" t="s">
        <v>22</v>
      </c>
      <c r="F429" s="202"/>
    </row>
    <row r="430" spans="1:6" x14ac:dyDescent="0.25">
      <c r="A430" s="9" t="str">
        <f t="shared" si="25"/>
        <v>O.1.B</v>
      </c>
      <c r="B430" s="116" t="s">
        <v>162</v>
      </c>
      <c r="C430" s="10" t="s">
        <v>38</v>
      </c>
      <c r="D430" s="79" t="s">
        <v>21</v>
      </c>
      <c r="E430" s="83" t="s">
        <v>22</v>
      </c>
      <c r="F430" s="202"/>
    </row>
    <row r="431" spans="1:6" x14ac:dyDescent="0.25">
      <c r="A431" s="9" t="str">
        <f t="shared" si="25"/>
        <v>O.1.B</v>
      </c>
      <c r="B431" s="116" t="s">
        <v>163</v>
      </c>
      <c r="C431" s="10" t="s">
        <v>11</v>
      </c>
      <c r="D431" s="79" t="s">
        <v>21</v>
      </c>
      <c r="E431" s="83" t="s">
        <v>22</v>
      </c>
      <c r="F431" s="202"/>
    </row>
    <row r="432" spans="1:6" x14ac:dyDescent="0.25">
      <c r="A432" s="9" t="str">
        <f t="shared" si="25"/>
        <v>O.1.B</v>
      </c>
      <c r="B432" s="116" t="s">
        <v>164</v>
      </c>
      <c r="C432" s="10" t="s">
        <v>12</v>
      </c>
      <c r="D432" s="79" t="s">
        <v>21</v>
      </c>
      <c r="E432" s="83" t="s">
        <v>22</v>
      </c>
      <c r="F432" s="202"/>
    </row>
    <row r="433" spans="1:6" x14ac:dyDescent="0.25">
      <c r="A433" s="9" t="str">
        <f t="shared" si="25"/>
        <v>O.1.B</v>
      </c>
      <c r="B433" s="116" t="s">
        <v>165</v>
      </c>
      <c r="C433" s="10" t="s">
        <v>13</v>
      </c>
      <c r="D433" s="79" t="s">
        <v>21</v>
      </c>
      <c r="E433" s="83" t="s">
        <v>22</v>
      </c>
      <c r="F433" s="202"/>
    </row>
    <row r="434" spans="1:6" x14ac:dyDescent="0.25">
      <c r="A434" s="9" t="str">
        <f t="shared" si="25"/>
        <v>O.1.B</v>
      </c>
      <c r="B434" s="116" t="s">
        <v>166</v>
      </c>
      <c r="C434" s="10" t="s">
        <v>14</v>
      </c>
      <c r="D434" s="79" t="s">
        <v>21</v>
      </c>
      <c r="E434" s="83" t="s">
        <v>22</v>
      </c>
      <c r="F434" s="202"/>
    </row>
    <row r="435" spans="1:6" x14ac:dyDescent="0.25">
      <c r="B435" s="116"/>
      <c r="D435" s="79"/>
      <c r="E435" s="18"/>
      <c r="F435" s="202"/>
    </row>
    <row r="436" spans="1:6" ht="18.75" customHeight="1" x14ac:dyDescent="0.25">
      <c r="A436" s="9" t="str">
        <f t="shared" si="25"/>
        <v>O.1.B</v>
      </c>
      <c r="B436" s="116" t="s">
        <v>167</v>
      </c>
      <c r="C436" s="11" t="s">
        <v>215</v>
      </c>
      <c r="D436" s="79"/>
      <c r="E436" s="18"/>
      <c r="F436" s="202"/>
    </row>
    <row r="437" spans="1:6" x14ac:dyDescent="0.25">
      <c r="A437" s="9" t="str">
        <f t="shared" si="25"/>
        <v>O.1.B</v>
      </c>
      <c r="B437" s="116" t="s">
        <v>174</v>
      </c>
      <c r="C437" s="10" t="s">
        <v>37</v>
      </c>
      <c r="D437" s="79" t="s">
        <v>21</v>
      </c>
      <c r="E437" s="83" t="s">
        <v>22</v>
      </c>
      <c r="F437" s="202"/>
    </row>
    <row r="438" spans="1:6" x14ac:dyDescent="0.25">
      <c r="A438" s="9" t="str">
        <f t="shared" si="25"/>
        <v>O.1.B</v>
      </c>
      <c r="B438" s="116" t="s">
        <v>161</v>
      </c>
      <c r="C438" s="10" t="s">
        <v>38</v>
      </c>
      <c r="D438" s="79" t="s">
        <v>21</v>
      </c>
      <c r="E438" s="83" t="s">
        <v>22</v>
      </c>
      <c r="F438" s="202"/>
    </row>
    <row r="439" spans="1:6" x14ac:dyDescent="0.25">
      <c r="A439" s="9" t="str">
        <f t="shared" si="25"/>
        <v>O.1.B</v>
      </c>
      <c r="B439" s="116" t="s">
        <v>175</v>
      </c>
      <c r="C439" s="10" t="s">
        <v>11</v>
      </c>
      <c r="D439" s="79" t="s">
        <v>21</v>
      </c>
      <c r="E439" s="83" t="s">
        <v>22</v>
      </c>
      <c r="F439" s="202"/>
    </row>
    <row r="440" spans="1:6" x14ac:dyDescent="0.25">
      <c r="A440" s="9" t="str">
        <f t="shared" si="25"/>
        <v>O.1.B</v>
      </c>
      <c r="B440" s="116" t="s">
        <v>176</v>
      </c>
      <c r="C440" s="10" t="s">
        <v>12</v>
      </c>
      <c r="D440" s="79" t="s">
        <v>21</v>
      </c>
      <c r="E440" s="83" t="s">
        <v>22</v>
      </c>
      <c r="F440" s="202"/>
    </row>
    <row r="441" spans="1:6" x14ac:dyDescent="0.25">
      <c r="A441" s="9" t="str">
        <f t="shared" si="25"/>
        <v>O.1.B</v>
      </c>
      <c r="B441" s="116" t="s">
        <v>177</v>
      </c>
      <c r="C441" s="10" t="s">
        <v>13</v>
      </c>
      <c r="D441" s="79" t="s">
        <v>21</v>
      </c>
      <c r="E441" s="83" t="s">
        <v>22</v>
      </c>
      <c r="F441" s="202"/>
    </row>
    <row r="442" spans="1:6" x14ac:dyDescent="0.25">
      <c r="A442" s="9" t="str">
        <f t="shared" si="25"/>
        <v>O.1.B</v>
      </c>
      <c r="B442" s="116" t="s">
        <v>178</v>
      </c>
      <c r="C442" s="10" t="s">
        <v>14</v>
      </c>
      <c r="D442" s="79" t="s">
        <v>21</v>
      </c>
      <c r="E442" s="83" t="s">
        <v>22</v>
      </c>
      <c r="F442" s="202"/>
    </row>
    <row r="443" spans="1:6" x14ac:dyDescent="0.25">
      <c r="B443" s="116"/>
      <c r="D443" s="79"/>
      <c r="E443" s="18"/>
      <c r="F443" s="202"/>
    </row>
    <row r="444" spans="1:6" x14ac:dyDescent="0.25">
      <c r="A444" s="9" t="str">
        <f t="shared" si="25"/>
        <v>O.1.B</v>
      </c>
      <c r="B444" s="116" t="s">
        <v>168</v>
      </c>
      <c r="C444" s="11" t="s">
        <v>187</v>
      </c>
      <c r="D444" s="79"/>
      <c r="E444" s="18"/>
      <c r="F444" s="202"/>
    </row>
    <row r="445" spans="1:6" x14ac:dyDescent="0.25">
      <c r="A445" s="9" t="str">
        <f t="shared" si="25"/>
        <v>O.1.B</v>
      </c>
      <c r="B445" s="116" t="s">
        <v>172</v>
      </c>
      <c r="C445" s="10" t="s">
        <v>37</v>
      </c>
      <c r="D445" s="79" t="s">
        <v>213</v>
      </c>
      <c r="E445" s="83" t="s">
        <v>22</v>
      </c>
      <c r="F445" s="202"/>
    </row>
    <row r="446" spans="1:6" x14ac:dyDescent="0.25">
      <c r="A446" s="9" t="str">
        <f t="shared" si="25"/>
        <v>O.1.B</v>
      </c>
      <c r="B446" s="116" t="s">
        <v>173</v>
      </c>
      <c r="C446" s="10" t="s">
        <v>38</v>
      </c>
      <c r="D446" s="79" t="s">
        <v>213</v>
      </c>
      <c r="E446" s="83" t="s">
        <v>22</v>
      </c>
      <c r="F446" s="202"/>
    </row>
    <row r="447" spans="1:6" x14ac:dyDescent="0.25">
      <c r="A447" s="9" t="str">
        <f t="shared" si="25"/>
        <v>O.1.B</v>
      </c>
      <c r="B447" s="116" t="s">
        <v>179</v>
      </c>
      <c r="C447" s="10" t="s">
        <v>11</v>
      </c>
      <c r="D447" s="79" t="s">
        <v>213</v>
      </c>
      <c r="E447" s="83" t="s">
        <v>22</v>
      </c>
      <c r="F447" s="202"/>
    </row>
    <row r="448" spans="1:6" x14ac:dyDescent="0.25">
      <c r="A448" s="9" t="str">
        <f t="shared" si="25"/>
        <v>O.1.B</v>
      </c>
      <c r="B448" s="116" t="s">
        <v>180</v>
      </c>
      <c r="C448" s="10" t="s">
        <v>12</v>
      </c>
      <c r="D448" s="79" t="s">
        <v>213</v>
      </c>
      <c r="E448" s="83" t="s">
        <v>22</v>
      </c>
      <c r="F448" s="202"/>
    </row>
    <row r="449" spans="1:18" x14ac:dyDescent="0.25">
      <c r="A449" s="9" t="str">
        <f t="shared" si="25"/>
        <v>O.1.B</v>
      </c>
      <c r="B449" s="116" t="s">
        <v>181</v>
      </c>
      <c r="C449" s="10" t="s">
        <v>13</v>
      </c>
      <c r="D449" s="79" t="s">
        <v>213</v>
      </c>
      <c r="E449" s="83" t="s">
        <v>22</v>
      </c>
      <c r="F449" s="202"/>
    </row>
    <row r="450" spans="1:18" x14ac:dyDescent="0.25">
      <c r="A450" s="9" t="str">
        <f t="shared" si="25"/>
        <v>O.1.B</v>
      </c>
      <c r="B450" s="116" t="s">
        <v>182</v>
      </c>
      <c r="C450" s="10" t="s">
        <v>14</v>
      </c>
      <c r="D450" s="79" t="s">
        <v>213</v>
      </c>
      <c r="E450" s="83" t="s">
        <v>22</v>
      </c>
      <c r="F450" s="202"/>
    </row>
    <row r="451" spans="1:18" x14ac:dyDescent="0.25">
      <c r="B451" s="116"/>
      <c r="D451" s="79"/>
      <c r="E451" s="18"/>
      <c r="F451" s="202"/>
    </row>
    <row r="452" spans="1:18" x14ac:dyDescent="0.25">
      <c r="A452" s="9" t="str">
        <f t="shared" si="25"/>
        <v>O.1.B</v>
      </c>
      <c r="B452" s="116" t="s">
        <v>169</v>
      </c>
      <c r="C452" s="11" t="s">
        <v>188</v>
      </c>
      <c r="D452" s="79"/>
      <c r="E452" s="18"/>
      <c r="F452" s="202"/>
    </row>
    <row r="453" spans="1:18" x14ac:dyDescent="0.25">
      <c r="A453" s="9" t="str">
        <f t="shared" si="25"/>
        <v>O.1.B</v>
      </c>
      <c r="B453" s="116" t="s">
        <v>170</v>
      </c>
      <c r="C453" s="10" t="s">
        <v>37</v>
      </c>
      <c r="D453" s="79" t="s">
        <v>21</v>
      </c>
      <c r="E453" s="83" t="s">
        <v>22</v>
      </c>
      <c r="F453" s="202"/>
    </row>
    <row r="454" spans="1:18" x14ac:dyDescent="0.25">
      <c r="A454" s="9" t="str">
        <f t="shared" si="25"/>
        <v>O.1.B</v>
      </c>
      <c r="B454" s="116" t="s">
        <v>171</v>
      </c>
      <c r="C454" s="10" t="s">
        <v>38</v>
      </c>
      <c r="D454" s="79" t="s">
        <v>21</v>
      </c>
      <c r="E454" s="83" t="s">
        <v>22</v>
      </c>
      <c r="F454" s="202"/>
    </row>
    <row r="455" spans="1:18" x14ac:dyDescent="0.25">
      <c r="A455" s="9" t="str">
        <f t="shared" si="25"/>
        <v>O.1.B</v>
      </c>
      <c r="B455" s="116" t="s">
        <v>183</v>
      </c>
      <c r="C455" s="10" t="s">
        <v>11</v>
      </c>
      <c r="D455" s="79" t="s">
        <v>21</v>
      </c>
      <c r="E455" s="83" t="s">
        <v>22</v>
      </c>
      <c r="F455" s="202"/>
    </row>
    <row r="456" spans="1:18" x14ac:dyDescent="0.25">
      <c r="A456" s="9" t="str">
        <f t="shared" si="25"/>
        <v>O.1.B</v>
      </c>
      <c r="B456" s="116" t="s">
        <v>184</v>
      </c>
      <c r="C456" s="10" t="s">
        <v>12</v>
      </c>
      <c r="D456" s="79" t="s">
        <v>21</v>
      </c>
      <c r="E456" s="83" t="s">
        <v>22</v>
      </c>
      <c r="F456" s="202"/>
    </row>
    <row r="457" spans="1:18" x14ac:dyDescent="0.25">
      <c r="A457" s="9" t="str">
        <f t="shared" si="25"/>
        <v>O.1.B</v>
      </c>
      <c r="B457" s="116" t="s">
        <v>185</v>
      </c>
      <c r="C457" s="10" t="s">
        <v>13</v>
      </c>
      <c r="D457" s="79" t="s">
        <v>21</v>
      </c>
      <c r="E457" s="83" t="s">
        <v>22</v>
      </c>
      <c r="F457" s="202"/>
      <c r="M457" s="9">
        <v>3265</v>
      </c>
    </row>
    <row r="458" spans="1:18" x14ac:dyDescent="0.25">
      <c r="A458" s="9" t="str">
        <f t="shared" si="25"/>
        <v>O.1.B</v>
      </c>
      <c r="B458" s="116" t="s">
        <v>186</v>
      </c>
      <c r="C458" s="10" t="s">
        <v>14</v>
      </c>
      <c r="D458" s="79" t="s">
        <v>21</v>
      </c>
      <c r="E458" s="83" t="s">
        <v>22</v>
      </c>
      <c r="F458" s="202"/>
      <c r="M458" s="9">
        <v>750</v>
      </c>
    </row>
    <row r="459" spans="1:18" x14ac:dyDescent="0.25">
      <c r="B459" s="116"/>
      <c r="D459" s="79"/>
      <c r="E459" s="18"/>
      <c r="F459" s="202"/>
      <c r="M459" s="9">
        <f>25+46+400</f>
        <v>471</v>
      </c>
    </row>
    <row r="460" spans="1:18" x14ac:dyDescent="0.25">
      <c r="A460" s="9" t="str">
        <f t="shared" si="25"/>
        <v>O.1.B</v>
      </c>
      <c r="B460" s="116" t="s">
        <v>192</v>
      </c>
      <c r="C460" s="10" t="s">
        <v>189</v>
      </c>
      <c r="D460" s="79" t="s">
        <v>21</v>
      </c>
      <c r="E460" s="83" t="s">
        <v>22</v>
      </c>
      <c r="F460" s="202"/>
      <c r="M460" s="9">
        <f>+M459+M458</f>
        <v>1221</v>
      </c>
      <c r="N460" s="9">
        <f>+M457-M460</f>
        <v>2044</v>
      </c>
      <c r="P460" s="9">
        <v>1000</v>
      </c>
      <c r="R460" s="9">
        <f>+P460+O460</f>
        <v>1000</v>
      </c>
    </row>
    <row r="461" spans="1:18" x14ac:dyDescent="0.25">
      <c r="B461" s="116"/>
      <c r="D461" s="79"/>
      <c r="E461" s="83"/>
      <c r="F461" s="202"/>
    </row>
    <row r="462" spans="1:18" x14ac:dyDescent="0.25">
      <c r="A462" s="9" t="str">
        <f t="shared" si="25"/>
        <v>O.1.B</v>
      </c>
      <c r="B462" s="116" t="s">
        <v>193</v>
      </c>
      <c r="C462" s="10" t="s">
        <v>190</v>
      </c>
      <c r="D462" s="79" t="s">
        <v>21</v>
      </c>
      <c r="E462" s="83" t="s">
        <v>22</v>
      </c>
      <c r="F462" s="202"/>
      <c r="R462" s="9">
        <f>+N460-R460</f>
        <v>1044</v>
      </c>
    </row>
    <row r="463" spans="1:18" x14ac:dyDescent="0.25">
      <c r="B463" s="116"/>
      <c r="D463" s="79"/>
      <c r="E463" s="83"/>
      <c r="F463" s="202"/>
    </row>
    <row r="464" spans="1:18" x14ac:dyDescent="0.25">
      <c r="A464" s="9" t="str">
        <f t="shared" si="25"/>
        <v>O.1.B</v>
      </c>
      <c r="B464" s="116" t="s">
        <v>194</v>
      </c>
      <c r="C464" s="10" t="s">
        <v>191</v>
      </c>
      <c r="D464" s="79" t="s">
        <v>21</v>
      </c>
      <c r="E464" s="83" t="s">
        <v>22</v>
      </c>
      <c r="F464" s="202"/>
    </row>
    <row r="465" spans="1:14" x14ac:dyDescent="0.25">
      <c r="B465" s="116"/>
      <c r="D465" s="79"/>
      <c r="E465" s="18"/>
      <c r="F465" s="202"/>
    </row>
    <row r="466" spans="1:14" x14ac:dyDescent="0.25">
      <c r="B466" s="116" t="s">
        <v>196</v>
      </c>
      <c r="C466" s="12" t="s">
        <v>195</v>
      </c>
      <c r="D466" s="79"/>
      <c r="E466" s="18"/>
      <c r="F466" s="202"/>
      <c r="N466" s="9">
        <f>170+350+56+139</f>
        <v>715</v>
      </c>
    </row>
    <row r="467" spans="1:14" x14ac:dyDescent="0.25">
      <c r="B467" s="116"/>
      <c r="D467" s="79"/>
      <c r="E467" s="18"/>
      <c r="F467" s="202"/>
    </row>
    <row r="468" spans="1:14" ht="33" x14ac:dyDescent="0.25">
      <c r="A468" s="9" t="str">
        <f t="shared" ref="A468" si="26">IF(B468&gt;0,"O.1.B","")</f>
        <v>O.1.B</v>
      </c>
      <c r="B468" s="116" t="s">
        <v>661</v>
      </c>
      <c r="C468" s="12" t="s">
        <v>668</v>
      </c>
      <c r="D468" s="79" t="s">
        <v>21</v>
      </c>
      <c r="E468" s="83" t="s">
        <v>22</v>
      </c>
      <c r="F468" s="202"/>
    </row>
    <row r="469" spans="1:14" x14ac:dyDescent="0.25">
      <c r="A469" s="9" t="s">
        <v>667</v>
      </c>
      <c r="B469" s="116" t="s">
        <v>789</v>
      </c>
      <c r="C469" s="10" t="s">
        <v>678</v>
      </c>
      <c r="D469" s="79" t="s">
        <v>21</v>
      </c>
      <c r="E469" s="83" t="s">
        <v>22</v>
      </c>
      <c r="F469" s="202"/>
    </row>
    <row r="470" spans="1:14" x14ac:dyDescent="0.25">
      <c r="A470" s="9" t="s">
        <v>667</v>
      </c>
      <c r="B470" s="116" t="s">
        <v>790</v>
      </c>
      <c r="C470" s="10" t="s">
        <v>679</v>
      </c>
      <c r="D470" s="79" t="s">
        <v>21</v>
      </c>
      <c r="E470" s="83" t="s">
        <v>22</v>
      </c>
      <c r="F470" s="202"/>
    </row>
    <row r="471" spans="1:14" x14ac:dyDescent="0.25">
      <c r="A471" s="9" t="s">
        <v>667</v>
      </c>
      <c r="B471" s="116" t="s">
        <v>791</v>
      </c>
      <c r="C471" s="10" t="s">
        <v>680</v>
      </c>
      <c r="D471" s="79" t="s">
        <v>21</v>
      </c>
      <c r="E471" s="83" t="s">
        <v>22</v>
      </c>
      <c r="F471" s="202"/>
    </row>
    <row r="472" spans="1:14" x14ac:dyDescent="0.25">
      <c r="A472" s="9" t="s">
        <v>667</v>
      </c>
      <c r="B472" s="116" t="s">
        <v>792</v>
      </c>
      <c r="C472" s="10" t="s">
        <v>681</v>
      </c>
      <c r="D472" s="79"/>
      <c r="E472" s="83"/>
      <c r="F472" s="202"/>
    </row>
    <row r="473" spans="1:14" x14ac:dyDescent="0.25">
      <c r="B473" s="116"/>
      <c r="D473" s="79"/>
      <c r="E473" s="83"/>
      <c r="F473" s="202"/>
    </row>
    <row r="474" spans="1:14" x14ac:dyDescent="0.25">
      <c r="A474" s="9" t="s">
        <v>667</v>
      </c>
      <c r="B474" s="116" t="s">
        <v>662</v>
      </c>
      <c r="C474" s="10" t="s">
        <v>682</v>
      </c>
      <c r="D474" s="79" t="s">
        <v>21</v>
      </c>
      <c r="E474" s="83" t="s">
        <v>22</v>
      </c>
      <c r="F474" s="202"/>
    </row>
    <row r="475" spans="1:14" x14ac:dyDescent="0.25">
      <c r="A475" s="9" t="s">
        <v>667</v>
      </c>
      <c r="B475" s="116" t="s">
        <v>793</v>
      </c>
      <c r="C475" s="10" t="s">
        <v>683</v>
      </c>
      <c r="D475" s="79" t="s">
        <v>21</v>
      </c>
      <c r="E475" s="83" t="s">
        <v>22</v>
      </c>
      <c r="F475" s="202"/>
    </row>
    <row r="476" spans="1:14" x14ac:dyDescent="0.25">
      <c r="A476" s="9" t="s">
        <v>667</v>
      </c>
      <c r="B476" s="116" t="s">
        <v>794</v>
      </c>
      <c r="C476" s="10" t="s">
        <v>684</v>
      </c>
      <c r="D476" s="79" t="s">
        <v>21</v>
      </c>
      <c r="E476" s="83" t="s">
        <v>22</v>
      </c>
      <c r="F476" s="202"/>
    </row>
    <row r="477" spans="1:14" x14ac:dyDescent="0.25">
      <c r="A477" s="9" t="s">
        <v>667</v>
      </c>
      <c r="B477" s="116" t="s">
        <v>795</v>
      </c>
      <c r="C477" s="10" t="s">
        <v>685</v>
      </c>
      <c r="D477" s="79" t="s">
        <v>21</v>
      </c>
      <c r="E477" s="83" t="s">
        <v>22</v>
      </c>
      <c r="F477" s="202"/>
    </row>
    <row r="478" spans="1:14" x14ac:dyDescent="0.25">
      <c r="B478" s="116"/>
      <c r="D478" s="79"/>
      <c r="E478" s="83"/>
      <c r="F478" s="202"/>
    </row>
    <row r="479" spans="1:14" ht="33" x14ac:dyDescent="0.25">
      <c r="A479" s="9" t="s">
        <v>667</v>
      </c>
      <c r="B479" s="116" t="s">
        <v>663</v>
      </c>
      <c r="C479" s="12" t="s">
        <v>669</v>
      </c>
      <c r="D479" s="79"/>
      <c r="E479" s="83"/>
      <c r="F479" s="202"/>
    </row>
    <row r="480" spans="1:14" x14ac:dyDescent="0.25">
      <c r="A480" s="9" t="s">
        <v>667</v>
      </c>
      <c r="B480" s="116" t="s">
        <v>796</v>
      </c>
      <c r="C480" s="10" t="s">
        <v>686</v>
      </c>
      <c r="D480" s="79" t="s">
        <v>21</v>
      </c>
      <c r="E480" s="83" t="s">
        <v>22</v>
      </c>
      <c r="F480" s="202"/>
    </row>
    <row r="481" spans="1:6" x14ac:dyDescent="0.25">
      <c r="A481" s="9" t="s">
        <v>667</v>
      </c>
      <c r="B481" s="116" t="s">
        <v>797</v>
      </c>
      <c r="C481" s="10" t="s">
        <v>687</v>
      </c>
      <c r="D481" s="79" t="s">
        <v>21</v>
      </c>
      <c r="E481" s="83" t="s">
        <v>22</v>
      </c>
      <c r="F481" s="202"/>
    </row>
    <row r="482" spans="1:6" x14ac:dyDescent="0.25">
      <c r="A482" s="9" t="s">
        <v>667</v>
      </c>
      <c r="B482" s="116" t="s">
        <v>798</v>
      </c>
      <c r="C482" s="10" t="s">
        <v>688</v>
      </c>
      <c r="D482" s="79" t="s">
        <v>21</v>
      </c>
      <c r="E482" s="83" t="s">
        <v>22</v>
      </c>
      <c r="F482" s="202"/>
    </row>
    <row r="483" spans="1:6" x14ac:dyDescent="0.25">
      <c r="A483" s="9" t="s">
        <v>667</v>
      </c>
      <c r="B483" s="116" t="s">
        <v>799</v>
      </c>
      <c r="C483" s="10" t="s">
        <v>689</v>
      </c>
      <c r="D483" s="79" t="s">
        <v>21</v>
      </c>
      <c r="E483" s="83" t="s">
        <v>22</v>
      </c>
      <c r="F483" s="202"/>
    </row>
    <row r="484" spans="1:6" x14ac:dyDescent="0.25">
      <c r="B484" s="116"/>
      <c r="D484" s="79"/>
      <c r="E484" s="83"/>
      <c r="F484" s="202"/>
    </row>
    <row r="485" spans="1:6" x14ac:dyDescent="0.25">
      <c r="A485" s="9" t="s">
        <v>667</v>
      </c>
      <c r="B485" s="116" t="s">
        <v>664</v>
      </c>
      <c r="C485" s="10" t="s">
        <v>690</v>
      </c>
      <c r="D485" s="79" t="s">
        <v>21</v>
      </c>
      <c r="E485" s="83" t="s">
        <v>22</v>
      </c>
      <c r="F485" s="202"/>
    </row>
    <row r="486" spans="1:6" x14ac:dyDescent="0.25">
      <c r="A486" s="9" t="s">
        <v>667</v>
      </c>
      <c r="B486" s="116" t="s">
        <v>800</v>
      </c>
      <c r="C486" s="10" t="s">
        <v>691</v>
      </c>
      <c r="D486" s="79" t="s">
        <v>21</v>
      </c>
      <c r="E486" s="83" t="s">
        <v>22</v>
      </c>
      <c r="F486" s="202"/>
    </row>
    <row r="487" spans="1:6" x14ac:dyDescent="0.25">
      <c r="A487" s="9" t="s">
        <v>667</v>
      </c>
      <c r="B487" s="116" t="s">
        <v>801</v>
      </c>
      <c r="C487" s="10" t="s">
        <v>692</v>
      </c>
      <c r="D487" s="79" t="s">
        <v>21</v>
      </c>
      <c r="E487" s="83" t="s">
        <v>22</v>
      </c>
      <c r="F487" s="202"/>
    </row>
    <row r="488" spans="1:6" x14ac:dyDescent="0.25">
      <c r="A488" s="9" t="s">
        <v>667</v>
      </c>
      <c r="B488" s="116" t="s">
        <v>802</v>
      </c>
      <c r="C488" s="10" t="s">
        <v>693</v>
      </c>
      <c r="D488" s="79" t="s">
        <v>21</v>
      </c>
      <c r="E488" s="83" t="s">
        <v>22</v>
      </c>
      <c r="F488" s="202"/>
    </row>
    <row r="489" spans="1:6" x14ac:dyDescent="0.25">
      <c r="B489" s="116"/>
      <c r="D489" s="79"/>
      <c r="E489" s="83"/>
      <c r="F489" s="202"/>
    </row>
    <row r="490" spans="1:6" ht="33" x14ac:dyDescent="0.25">
      <c r="A490" s="9" t="s">
        <v>667</v>
      </c>
      <c r="B490" s="116" t="s">
        <v>665</v>
      </c>
      <c r="C490" s="12" t="s">
        <v>670</v>
      </c>
      <c r="D490" s="79"/>
      <c r="E490" s="83"/>
      <c r="F490" s="202"/>
    </row>
    <row r="491" spans="1:6" x14ac:dyDescent="0.25">
      <c r="A491" s="9" t="s">
        <v>667</v>
      </c>
      <c r="B491" s="116" t="s">
        <v>803</v>
      </c>
      <c r="C491" s="10" t="s">
        <v>694</v>
      </c>
      <c r="D491" s="79" t="s">
        <v>21</v>
      </c>
      <c r="E491" s="83" t="s">
        <v>22</v>
      </c>
      <c r="F491" s="202"/>
    </row>
    <row r="492" spans="1:6" x14ac:dyDescent="0.25">
      <c r="A492" s="9" t="s">
        <v>667</v>
      </c>
      <c r="B492" s="116" t="s">
        <v>804</v>
      </c>
      <c r="C492" s="10" t="s">
        <v>695</v>
      </c>
      <c r="D492" s="79" t="s">
        <v>21</v>
      </c>
      <c r="E492" s="83" t="s">
        <v>22</v>
      </c>
      <c r="F492" s="202"/>
    </row>
    <row r="493" spans="1:6" x14ac:dyDescent="0.25">
      <c r="A493" s="9" t="s">
        <v>667</v>
      </c>
      <c r="B493" s="116" t="s">
        <v>805</v>
      </c>
      <c r="C493" s="10" t="s">
        <v>696</v>
      </c>
      <c r="D493" s="79" t="s">
        <v>21</v>
      </c>
      <c r="E493" s="83" t="s">
        <v>22</v>
      </c>
      <c r="F493" s="202"/>
    </row>
    <row r="494" spans="1:6" x14ac:dyDescent="0.25">
      <c r="A494" s="9" t="s">
        <v>667</v>
      </c>
      <c r="B494" s="116" t="s">
        <v>806</v>
      </c>
      <c r="C494" s="10" t="s">
        <v>697</v>
      </c>
      <c r="D494" s="79" t="s">
        <v>21</v>
      </c>
      <c r="E494" s="83" t="s">
        <v>22</v>
      </c>
      <c r="F494" s="202"/>
    </row>
    <row r="495" spans="1:6" x14ac:dyDescent="0.25">
      <c r="B495" s="116"/>
      <c r="D495" s="79"/>
      <c r="E495" s="83"/>
      <c r="F495" s="202"/>
    </row>
    <row r="496" spans="1:6" x14ac:dyDescent="0.25">
      <c r="A496" s="9" t="s">
        <v>667</v>
      </c>
      <c r="B496" s="116" t="s">
        <v>807</v>
      </c>
      <c r="C496" s="10" t="s">
        <v>698</v>
      </c>
      <c r="D496" s="79" t="s">
        <v>21</v>
      </c>
      <c r="E496" s="83" t="s">
        <v>22</v>
      </c>
      <c r="F496" s="202"/>
    </row>
    <row r="497" spans="1:6" x14ac:dyDescent="0.25">
      <c r="A497" s="9" t="s">
        <v>667</v>
      </c>
      <c r="B497" s="116" t="s">
        <v>808</v>
      </c>
      <c r="C497" s="10" t="s">
        <v>699</v>
      </c>
      <c r="D497" s="79" t="s">
        <v>21</v>
      </c>
      <c r="E497" s="83" t="s">
        <v>22</v>
      </c>
      <c r="F497" s="202"/>
    </row>
    <row r="498" spans="1:6" x14ac:dyDescent="0.25">
      <c r="A498" s="9" t="s">
        <v>667</v>
      </c>
      <c r="B498" s="116" t="s">
        <v>809</v>
      </c>
      <c r="C498" s="10" t="s">
        <v>700</v>
      </c>
      <c r="D498" s="79" t="s">
        <v>21</v>
      </c>
      <c r="E498" s="83" t="s">
        <v>22</v>
      </c>
      <c r="F498" s="202"/>
    </row>
    <row r="499" spans="1:6" x14ac:dyDescent="0.25">
      <c r="A499" s="9" t="s">
        <v>667</v>
      </c>
      <c r="B499" s="116" t="s">
        <v>810</v>
      </c>
      <c r="C499" s="10" t="s">
        <v>701</v>
      </c>
      <c r="D499" s="79" t="s">
        <v>21</v>
      </c>
      <c r="E499" s="83" t="s">
        <v>22</v>
      </c>
      <c r="F499" s="202"/>
    </row>
    <row r="500" spans="1:6" x14ac:dyDescent="0.25">
      <c r="B500" s="116"/>
      <c r="D500" s="79"/>
      <c r="E500" s="83"/>
      <c r="F500" s="202"/>
    </row>
    <row r="501" spans="1:6" ht="33" x14ac:dyDescent="0.25">
      <c r="A501" s="9" t="s">
        <v>667</v>
      </c>
      <c r="B501" s="116" t="s">
        <v>666</v>
      </c>
      <c r="C501" s="12" t="s">
        <v>671</v>
      </c>
      <c r="D501" s="79"/>
      <c r="E501" s="83"/>
      <c r="F501" s="202"/>
    </row>
    <row r="502" spans="1:6" x14ac:dyDescent="0.25">
      <c r="A502" s="9" t="s">
        <v>667</v>
      </c>
      <c r="B502" s="116" t="s">
        <v>811</v>
      </c>
      <c r="C502" s="10" t="s">
        <v>702</v>
      </c>
      <c r="D502" s="79" t="s">
        <v>21</v>
      </c>
      <c r="E502" s="83" t="s">
        <v>22</v>
      </c>
      <c r="F502" s="202"/>
    </row>
    <row r="503" spans="1:6" x14ac:dyDescent="0.25">
      <c r="A503" s="9" t="s">
        <v>667</v>
      </c>
      <c r="B503" s="116" t="s">
        <v>812</v>
      </c>
      <c r="C503" s="10" t="s">
        <v>703</v>
      </c>
      <c r="D503" s="79" t="s">
        <v>21</v>
      </c>
      <c r="E503" s="83" t="s">
        <v>22</v>
      </c>
      <c r="F503" s="202"/>
    </row>
    <row r="504" spans="1:6" x14ac:dyDescent="0.25">
      <c r="A504" s="9" t="s">
        <v>667</v>
      </c>
      <c r="B504" s="116" t="s">
        <v>813</v>
      </c>
      <c r="C504" s="10" t="s">
        <v>704</v>
      </c>
      <c r="D504" s="79" t="s">
        <v>21</v>
      </c>
      <c r="E504" s="83" t="s">
        <v>22</v>
      </c>
      <c r="F504" s="202"/>
    </row>
    <row r="505" spans="1:6" x14ac:dyDescent="0.25">
      <c r="A505" s="9" t="s">
        <v>667</v>
      </c>
      <c r="B505" s="116" t="s">
        <v>814</v>
      </c>
      <c r="C505" s="10" t="s">
        <v>705</v>
      </c>
      <c r="D505" s="79" t="s">
        <v>21</v>
      </c>
      <c r="E505" s="83" t="s">
        <v>22</v>
      </c>
      <c r="F505" s="202"/>
    </row>
    <row r="506" spans="1:6" x14ac:dyDescent="0.25">
      <c r="B506" s="116"/>
      <c r="D506" s="79"/>
      <c r="E506" s="83"/>
      <c r="F506" s="202"/>
    </row>
    <row r="507" spans="1:6" x14ac:dyDescent="0.25">
      <c r="A507" s="9" t="s">
        <v>667</v>
      </c>
      <c r="B507" s="116" t="s">
        <v>815</v>
      </c>
      <c r="C507" s="10" t="s">
        <v>706</v>
      </c>
      <c r="D507" s="79" t="s">
        <v>21</v>
      </c>
      <c r="E507" s="83" t="s">
        <v>22</v>
      </c>
      <c r="F507" s="202"/>
    </row>
    <row r="508" spans="1:6" x14ac:dyDescent="0.25">
      <c r="A508" s="9" t="s">
        <v>667</v>
      </c>
      <c r="B508" s="116" t="s">
        <v>816</v>
      </c>
      <c r="C508" s="10" t="s">
        <v>707</v>
      </c>
      <c r="D508" s="79" t="s">
        <v>21</v>
      </c>
      <c r="E508" s="83" t="s">
        <v>22</v>
      </c>
      <c r="F508" s="202"/>
    </row>
    <row r="509" spans="1:6" x14ac:dyDescent="0.25">
      <c r="A509" s="9" t="s">
        <v>667</v>
      </c>
      <c r="B509" s="116" t="s">
        <v>817</v>
      </c>
      <c r="C509" s="10" t="s">
        <v>708</v>
      </c>
      <c r="D509" s="79" t="s">
        <v>21</v>
      </c>
      <c r="E509" s="83" t="s">
        <v>22</v>
      </c>
      <c r="F509" s="202"/>
    </row>
    <row r="510" spans="1:6" x14ac:dyDescent="0.25">
      <c r="A510" s="9" t="s">
        <v>667</v>
      </c>
      <c r="B510" s="116" t="s">
        <v>818</v>
      </c>
      <c r="C510" s="10" t="s">
        <v>709</v>
      </c>
      <c r="D510" s="79" t="s">
        <v>21</v>
      </c>
      <c r="E510" s="83" t="s">
        <v>22</v>
      </c>
      <c r="F510" s="202"/>
    </row>
    <row r="511" spans="1:6" x14ac:dyDescent="0.25">
      <c r="B511" s="116"/>
      <c r="D511" s="79"/>
      <c r="E511" s="83"/>
      <c r="F511" s="202"/>
    </row>
    <row r="512" spans="1:6" ht="33" x14ac:dyDescent="0.25">
      <c r="A512" s="9" t="s">
        <v>667</v>
      </c>
      <c r="B512" s="116" t="s">
        <v>819</v>
      </c>
      <c r="C512" s="12" t="s">
        <v>672</v>
      </c>
      <c r="D512" s="79"/>
      <c r="E512" s="83"/>
      <c r="F512" s="202"/>
    </row>
    <row r="513" spans="1:6" x14ac:dyDescent="0.25">
      <c r="A513" s="9" t="s">
        <v>667</v>
      </c>
      <c r="B513" s="116" t="s">
        <v>820</v>
      </c>
      <c r="C513" s="10" t="s">
        <v>710</v>
      </c>
      <c r="D513" s="79" t="s">
        <v>21</v>
      </c>
      <c r="E513" s="83" t="s">
        <v>22</v>
      </c>
      <c r="F513" s="202"/>
    </row>
    <row r="514" spans="1:6" x14ac:dyDescent="0.25">
      <c r="A514" s="9" t="s">
        <v>667</v>
      </c>
      <c r="B514" s="116" t="s">
        <v>821</v>
      </c>
      <c r="C514" s="10" t="s">
        <v>711</v>
      </c>
      <c r="D514" s="79" t="s">
        <v>21</v>
      </c>
      <c r="E514" s="83" t="s">
        <v>22</v>
      </c>
      <c r="F514" s="202"/>
    </row>
    <row r="515" spans="1:6" x14ac:dyDescent="0.25">
      <c r="A515" s="9" t="s">
        <v>667</v>
      </c>
      <c r="B515" s="116" t="s">
        <v>822</v>
      </c>
      <c r="C515" s="10" t="s">
        <v>712</v>
      </c>
      <c r="D515" s="79" t="s">
        <v>21</v>
      </c>
      <c r="E515" s="83" t="s">
        <v>22</v>
      </c>
      <c r="F515" s="202"/>
    </row>
    <row r="516" spans="1:6" x14ac:dyDescent="0.25">
      <c r="A516" s="9" t="s">
        <v>667</v>
      </c>
      <c r="B516" s="116" t="s">
        <v>823</v>
      </c>
      <c r="C516" s="10" t="s">
        <v>713</v>
      </c>
      <c r="D516" s="79" t="s">
        <v>21</v>
      </c>
      <c r="E516" s="83" t="s">
        <v>22</v>
      </c>
      <c r="F516" s="202"/>
    </row>
    <row r="517" spans="1:6" x14ac:dyDescent="0.25">
      <c r="B517" s="116"/>
      <c r="D517" s="79"/>
      <c r="E517" s="83"/>
      <c r="F517" s="202"/>
    </row>
    <row r="518" spans="1:6" x14ac:dyDescent="0.25">
      <c r="A518" s="9" t="s">
        <v>667</v>
      </c>
      <c r="B518" s="116" t="s">
        <v>824</v>
      </c>
      <c r="C518" s="10" t="s">
        <v>714</v>
      </c>
      <c r="D518" s="79" t="s">
        <v>21</v>
      </c>
      <c r="E518" s="83" t="s">
        <v>22</v>
      </c>
      <c r="F518" s="202"/>
    </row>
    <row r="519" spans="1:6" x14ac:dyDescent="0.25">
      <c r="A519" s="9" t="s">
        <v>667</v>
      </c>
      <c r="B519" s="116" t="s">
        <v>825</v>
      </c>
      <c r="C519" s="10" t="s">
        <v>715</v>
      </c>
      <c r="D519" s="79" t="s">
        <v>21</v>
      </c>
      <c r="E519" s="83" t="s">
        <v>22</v>
      </c>
      <c r="F519" s="202"/>
    </row>
    <row r="520" spans="1:6" x14ac:dyDescent="0.25">
      <c r="A520" s="9" t="s">
        <v>667</v>
      </c>
      <c r="B520" s="116" t="s">
        <v>826</v>
      </c>
      <c r="C520" s="10" t="s">
        <v>716</v>
      </c>
      <c r="D520" s="79" t="s">
        <v>21</v>
      </c>
      <c r="E520" s="83" t="s">
        <v>22</v>
      </c>
      <c r="F520" s="202"/>
    </row>
    <row r="521" spans="1:6" x14ac:dyDescent="0.25">
      <c r="A521" s="9" t="s">
        <v>667</v>
      </c>
      <c r="B521" s="116" t="s">
        <v>827</v>
      </c>
      <c r="C521" s="10" t="s">
        <v>717</v>
      </c>
      <c r="D521" s="79" t="s">
        <v>21</v>
      </c>
      <c r="E521" s="83" t="s">
        <v>22</v>
      </c>
      <c r="F521" s="202"/>
    </row>
    <row r="522" spans="1:6" x14ac:dyDescent="0.25">
      <c r="B522" s="116"/>
      <c r="D522" s="79"/>
      <c r="E522" s="18"/>
      <c r="F522" s="202"/>
    </row>
    <row r="523" spans="1:6" x14ac:dyDescent="0.25">
      <c r="B523" s="116" t="s">
        <v>197</v>
      </c>
      <c r="C523" s="12" t="s">
        <v>673</v>
      </c>
      <c r="D523" s="79"/>
      <c r="E523" s="18"/>
      <c r="F523" s="202"/>
    </row>
    <row r="524" spans="1:6" x14ac:dyDescent="0.25">
      <c r="B524" s="116"/>
      <c r="C524" s="12"/>
      <c r="D524" s="79"/>
      <c r="E524" s="18"/>
      <c r="F524" s="202"/>
    </row>
    <row r="525" spans="1:6" x14ac:dyDescent="0.25">
      <c r="B525" s="116"/>
      <c r="C525" s="12"/>
      <c r="D525" s="79"/>
      <c r="E525" s="18"/>
      <c r="F525" s="202"/>
    </row>
    <row r="526" spans="1:6" x14ac:dyDescent="0.25">
      <c r="A526" s="9" t="s">
        <v>667</v>
      </c>
      <c r="B526" s="116" t="s">
        <v>727</v>
      </c>
      <c r="C526" s="12" t="s">
        <v>674</v>
      </c>
      <c r="D526" s="79"/>
      <c r="E526" s="83"/>
      <c r="F526" s="202"/>
    </row>
    <row r="527" spans="1:6" x14ac:dyDescent="0.25">
      <c r="A527" s="9" t="s">
        <v>667</v>
      </c>
      <c r="B527" s="116" t="s">
        <v>828</v>
      </c>
      <c r="C527" s="10" t="s">
        <v>732</v>
      </c>
      <c r="D527" s="79" t="s">
        <v>21</v>
      </c>
      <c r="E527" s="83" t="s">
        <v>22</v>
      </c>
      <c r="F527" s="202"/>
    </row>
    <row r="528" spans="1:6" x14ac:dyDescent="0.25">
      <c r="A528" s="9" t="s">
        <v>667</v>
      </c>
      <c r="B528" s="116" t="s">
        <v>829</v>
      </c>
      <c r="C528" s="10" t="s">
        <v>675</v>
      </c>
      <c r="D528" s="79" t="s">
        <v>21</v>
      </c>
      <c r="E528" s="83" t="s">
        <v>22</v>
      </c>
      <c r="F528" s="202"/>
    </row>
    <row r="529" spans="1:6" x14ac:dyDescent="0.25">
      <c r="A529" s="9" t="s">
        <v>667</v>
      </c>
      <c r="B529" s="116" t="s">
        <v>830</v>
      </c>
      <c r="C529" s="10" t="s">
        <v>676</v>
      </c>
      <c r="D529" s="79" t="s">
        <v>21</v>
      </c>
      <c r="E529" s="83" t="s">
        <v>22</v>
      </c>
      <c r="F529" s="202"/>
    </row>
    <row r="530" spans="1:6" x14ac:dyDescent="0.25">
      <c r="A530" s="9" t="s">
        <v>667</v>
      </c>
      <c r="B530" s="116" t="s">
        <v>831</v>
      </c>
      <c r="C530" s="10" t="s">
        <v>677</v>
      </c>
      <c r="D530" s="79" t="s">
        <v>21</v>
      </c>
      <c r="E530" s="83" t="s">
        <v>22</v>
      </c>
      <c r="F530" s="202"/>
    </row>
    <row r="531" spans="1:6" x14ac:dyDescent="0.25">
      <c r="B531" s="116"/>
      <c r="C531" s="12"/>
      <c r="D531" s="79"/>
      <c r="E531" s="18"/>
      <c r="F531" s="202"/>
    </row>
    <row r="532" spans="1:6" x14ac:dyDescent="0.25">
      <c r="A532" s="9" t="s">
        <v>667</v>
      </c>
      <c r="B532" s="116" t="s">
        <v>832</v>
      </c>
      <c r="C532" s="10" t="s">
        <v>731</v>
      </c>
      <c r="D532" s="79" t="s">
        <v>21</v>
      </c>
      <c r="E532" s="83" t="s">
        <v>22</v>
      </c>
      <c r="F532" s="202"/>
    </row>
    <row r="533" spans="1:6" x14ac:dyDescent="0.25">
      <c r="A533" s="9" t="s">
        <v>667</v>
      </c>
      <c r="B533" s="116" t="s">
        <v>833</v>
      </c>
      <c r="C533" s="10" t="s">
        <v>718</v>
      </c>
      <c r="D533" s="79" t="s">
        <v>21</v>
      </c>
      <c r="E533" s="83" t="s">
        <v>22</v>
      </c>
      <c r="F533" s="202"/>
    </row>
    <row r="534" spans="1:6" x14ac:dyDescent="0.25">
      <c r="A534" s="9" t="s">
        <v>667</v>
      </c>
      <c r="B534" s="116" t="s">
        <v>834</v>
      </c>
      <c r="C534" s="10" t="s">
        <v>719</v>
      </c>
      <c r="D534" s="79" t="s">
        <v>21</v>
      </c>
      <c r="E534" s="83" t="s">
        <v>22</v>
      </c>
      <c r="F534" s="202"/>
    </row>
    <row r="535" spans="1:6" x14ac:dyDescent="0.25">
      <c r="A535" s="9" t="s">
        <v>667</v>
      </c>
      <c r="B535" s="116" t="s">
        <v>835</v>
      </c>
      <c r="C535" s="10" t="s">
        <v>720</v>
      </c>
      <c r="D535" s="79" t="s">
        <v>21</v>
      </c>
      <c r="E535" s="83" t="s">
        <v>22</v>
      </c>
      <c r="F535" s="202"/>
    </row>
    <row r="536" spans="1:6" x14ac:dyDescent="0.25">
      <c r="B536" s="116"/>
      <c r="C536" s="12"/>
      <c r="D536" s="79"/>
      <c r="E536" s="18"/>
      <c r="F536" s="202"/>
    </row>
    <row r="537" spans="1:6" x14ac:dyDescent="0.25">
      <c r="A537" s="9" t="s">
        <v>667</v>
      </c>
      <c r="B537" s="116" t="s">
        <v>836</v>
      </c>
      <c r="C537" s="10" t="s">
        <v>730</v>
      </c>
      <c r="D537" s="79" t="s">
        <v>21</v>
      </c>
      <c r="E537" s="83" t="s">
        <v>22</v>
      </c>
      <c r="F537" s="202"/>
    </row>
    <row r="538" spans="1:6" x14ac:dyDescent="0.25">
      <c r="A538" s="9" t="s">
        <v>667</v>
      </c>
      <c r="B538" s="116" t="s">
        <v>837</v>
      </c>
      <c r="C538" s="10" t="s">
        <v>721</v>
      </c>
      <c r="D538" s="79" t="s">
        <v>21</v>
      </c>
      <c r="E538" s="83" t="s">
        <v>22</v>
      </c>
      <c r="F538" s="202"/>
    </row>
    <row r="539" spans="1:6" x14ac:dyDescent="0.25">
      <c r="A539" s="9" t="s">
        <v>667</v>
      </c>
      <c r="B539" s="116" t="s">
        <v>838</v>
      </c>
      <c r="C539" s="10" t="s">
        <v>722</v>
      </c>
      <c r="D539" s="79" t="s">
        <v>21</v>
      </c>
      <c r="E539" s="83" t="s">
        <v>22</v>
      </c>
      <c r="F539" s="202"/>
    </row>
    <row r="540" spans="1:6" x14ac:dyDescent="0.25">
      <c r="A540" s="9" t="s">
        <v>667</v>
      </c>
      <c r="B540" s="116" t="s">
        <v>839</v>
      </c>
      <c r="C540" s="10" t="s">
        <v>723</v>
      </c>
      <c r="D540" s="79" t="s">
        <v>21</v>
      </c>
      <c r="E540" s="83" t="s">
        <v>22</v>
      </c>
      <c r="F540" s="202"/>
    </row>
    <row r="541" spans="1:6" x14ac:dyDescent="0.25">
      <c r="B541" s="116"/>
      <c r="C541" s="12"/>
      <c r="D541" s="79"/>
      <c r="E541" s="18"/>
      <c r="F541" s="202"/>
    </row>
    <row r="542" spans="1:6" x14ac:dyDescent="0.25">
      <c r="A542" s="9" t="s">
        <v>667</v>
      </c>
      <c r="B542" s="116" t="s">
        <v>840</v>
      </c>
      <c r="C542" s="10" t="s">
        <v>729</v>
      </c>
      <c r="D542" s="79" t="s">
        <v>21</v>
      </c>
      <c r="E542" s="83" t="s">
        <v>22</v>
      </c>
      <c r="F542" s="202"/>
    </row>
    <row r="543" spans="1:6" x14ac:dyDescent="0.25">
      <c r="A543" s="9" t="s">
        <v>667</v>
      </c>
      <c r="B543" s="116" t="s">
        <v>841</v>
      </c>
      <c r="C543" s="10" t="s">
        <v>724</v>
      </c>
      <c r="D543" s="79" t="s">
        <v>21</v>
      </c>
      <c r="E543" s="83" t="s">
        <v>22</v>
      </c>
      <c r="F543" s="202"/>
    </row>
    <row r="544" spans="1:6" x14ac:dyDescent="0.25">
      <c r="A544" s="9" t="s">
        <v>667</v>
      </c>
      <c r="B544" s="116" t="s">
        <v>842</v>
      </c>
      <c r="C544" s="10" t="s">
        <v>725</v>
      </c>
      <c r="D544" s="79" t="s">
        <v>21</v>
      </c>
      <c r="E544" s="83" t="s">
        <v>22</v>
      </c>
      <c r="F544" s="202"/>
    </row>
    <row r="545" spans="1:6" x14ac:dyDescent="0.25">
      <c r="A545" s="9" t="s">
        <v>667</v>
      </c>
      <c r="B545" s="116" t="s">
        <v>843</v>
      </c>
      <c r="C545" s="10" t="s">
        <v>726</v>
      </c>
      <c r="D545" s="79" t="s">
        <v>21</v>
      </c>
      <c r="E545" s="83" t="s">
        <v>22</v>
      </c>
      <c r="F545" s="202"/>
    </row>
    <row r="546" spans="1:6" x14ac:dyDescent="0.25">
      <c r="B546" s="116"/>
      <c r="C546" s="12"/>
      <c r="D546" s="79"/>
      <c r="E546" s="18"/>
      <c r="F546" s="202"/>
    </row>
    <row r="547" spans="1:6" x14ac:dyDescent="0.25">
      <c r="A547" s="9" t="s">
        <v>667</v>
      </c>
      <c r="B547" s="116" t="s">
        <v>198</v>
      </c>
      <c r="C547" s="12" t="s">
        <v>728</v>
      </c>
      <c r="D547" s="79"/>
      <c r="E547" s="18"/>
      <c r="F547" s="202"/>
    </row>
    <row r="548" spans="1:6" x14ac:dyDescent="0.25">
      <c r="B548" s="116"/>
      <c r="C548" s="12"/>
      <c r="D548" s="79"/>
      <c r="E548" s="18"/>
      <c r="F548" s="202"/>
    </row>
    <row r="549" spans="1:6" ht="33" x14ac:dyDescent="0.25">
      <c r="B549" s="116"/>
      <c r="C549" s="12" t="s">
        <v>737</v>
      </c>
      <c r="D549" s="79"/>
      <c r="E549" s="18"/>
      <c r="F549" s="202"/>
    </row>
    <row r="550" spans="1:6" x14ac:dyDescent="0.25">
      <c r="A550" s="9" t="s">
        <v>667</v>
      </c>
      <c r="B550" s="116" t="s">
        <v>738</v>
      </c>
      <c r="C550" s="10" t="s">
        <v>733</v>
      </c>
      <c r="D550" s="79" t="s">
        <v>21</v>
      </c>
      <c r="E550" s="83" t="s">
        <v>22</v>
      </c>
      <c r="F550" s="202"/>
    </row>
    <row r="551" spans="1:6" x14ac:dyDescent="0.25">
      <c r="A551" s="9" t="s">
        <v>667</v>
      </c>
      <c r="B551" s="116" t="s">
        <v>739</v>
      </c>
      <c r="C551" s="10" t="s">
        <v>734</v>
      </c>
      <c r="D551" s="79" t="s">
        <v>21</v>
      </c>
      <c r="E551" s="83" t="s">
        <v>22</v>
      </c>
      <c r="F551" s="202"/>
    </row>
    <row r="552" spans="1:6" x14ac:dyDescent="0.25">
      <c r="B552" s="116"/>
      <c r="D552" s="79"/>
      <c r="E552" s="83"/>
      <c r="F552" s="202"/>
    </row>
    <row r="553" spans="1:6" x14ac:dyDescent="0.25">
      <c r="B553" s="116" t="s">
        <v>749</v>
      </c>
      <c r="C553" s="10" t="s">
        <v>735</v>
      </c>
      <c r="D553" s="79"/>
      <c r="E553" s="83"/>
      <c r="F553" s="202"/>
    </row>
    <row r="554" spans="1:6" x14ac:dyDescent="0.25">
      <c r="B554" s="116" t="s">
        <v>750</v>
      </c>
      <c r="C554" s="10" t="s">
        <v>736</v>
      </c>
      <c r="D554" s="79"/>
      <c r="E554" s="18"/>
      <c r="F554" s="202"/>
    </row>
    <row r="555" spans="1:6" x14ac:dyDescent="0.25">
      <c r="B555" s="116"/>
      <c r="D555" s="79"/>
      <c r="E555" s="18"/>
      <c r="F555" s="202"/>
    </row>
    <row r="556" spans="1:6" x14ac:dyDescent="0.25">
      <c r="B556" s="116" t="s">
        <v>200</v>
      </c>
      <c r="C556" s="12" t="s">
        <v>199</v>
      </c>
      <c r="D556" s="79"/>
      <c r="E556" s="18"/>
      <c r="F556" s="202"/>
    </row>
    <row r="557" spans="1:6" x14ac:dyDescent="0.25">
      <c r="B557" s="116"/>
      <c r="D557" s="79"/>
      <c r="E557" s="18"/>
      <c r="F557" s="202"/>
    </row>
    <row r="558" spans="1:6" x14ac:dyDescent="0.25">
      <c r="A558" s="9" t="s">
        <v>667</v>
      </c>
      <c r="B558" s="116" t="s">
        <v>844</v>
      </c>
      <c r="C558" s="10" t="s">
        <v>742</v>
      </c>
      <c r="D558" s="79" t="s">
        <v>21</v>
      </c>
      <c r="E558" s="83" t="s">
        <v>22</v>
      </c>
      <c r="F558" s="202"/>
    </row>
    <row r="559" spans="1:6" x14ac:dyDescent="0.25">
      <c r="A559" s="9" t="s">
        <v>667</v>
      </c>
      <c r="B559" s="116" t="s">
        <v>845</v>
      </c>
      <c r="C559" s="10" t="s">
        <v>741</v>
      </c>
      <c r="D559" s="79" t="s">
        <v>21</v>
      </c>
      <c r="E559" s="83" t="s">
        <v>22</v>
      </c>
      <c r="F559" s="202"/>
    </row>
    <row r="560" spans="1:6" x14ac:dyDescent="0.25">
      <c r="A560" s="9" t="s">
        <v>667</v>
      </c>
      <c r="B560" s="116" t="s">
        <v>846</v>
      </c>
      <c r="C560" s="10" t="s">
        <v>740</v>
      </c>
      <c r="D560" s="79" t="s">
        <v>21</v>
      </c>
      <c r="E560" s="83" t="s">
        <v>22</v>
      </c>
      <c r="F560" s="202"/>
    </row>
    <row r="561" spans="1:6" x14ac:dyDescent="0.25">
      <c r="B561" s="116"/>
      <c r="D561" s="79"/>
      <c r="E561" s="18"/>
      <c r="F561" s="202"/>
    </row>
    <row r="562" spans="1:6" x14ac:dyDescent="0.25">
      <c r="A562" s="9" t="s">
        <v>667</v>
      </c>
      <c r="B562" s="116" t="s">
        <v>847</v>
      </c>
      <c r="C562" s="10" t="s">
        <v>743</v>
      </c>
      <c r="D562" s="79" t="s">
        <v>21</v>
      </c>
      <c r="E562" s="83" t="s">
        <v>22</v>
      </c>
      <c r="F562" s="202"/>
    </row>
    <row r="563" spans="1:6" x14ac:dyDescent="0.25">
      <c r="A563" s="9" t="s">
        <v>667</v>
      </c>
      <c r="B563" s="116" t="s">
        <v>848</v>
      </c>
      <c r="C563" s="10" t="s">
        <v>744</v>
      </c>
      <c r="D563" s="79" t="s">
        <v>21</v>
      </c>
      <c r="E563" s="83" t="s">
        <v>22</v>
      </c>
      <c r="F563" s="202"/>
    </row>
    <row r="564" spans="1:6" x14ac:dyDescent="0.25">
      <c r="A564" s="9" t="s">
        <v>667</v>
      </c>
      <c r="B564" s="116" t="s">
        <v>849</v>
      </c>
      <c r="C564" s="10" t="s">
        <v>745</v>
      </c>
      <c r="D564" s="79" t="s">
        <v>21</v>
      </c>
      <c r="E564" s="83" t="s">
        <v>22</v>
      </c>
      <c r="F564" s="202"/>
    </row>
    <row r="565" spans="1:6" x14ac:dyDescent="0.25">
      <c r="B565" s="116"/>
      <c r="D565" s="79"/>
      <c r="E565" s="18"/>
      <c r="F565" s="202"/>
    </row>
    <row r="566" spans="1:6" x14ac:dyDescent="0.25">
      <c r="A566" s="9" t="s">
        <v>667</v>
      </c>
      <c r="B566" s="116" t="s">
        <v>850</v>
      </c>
      <c r="C566" s="10" t="s">
        <v>746</v>
      </c>
      <c r="D566" s="79" t="s">
        <v>21</v>
      </c>
      <c r="E566" s="83" t="s">
        <v>22</v>
      </c>
      <c r="F566" s="202"/>
    </row>
    <row r="567" spans="1:6" x14ac:dyDescent="0.25">
      <c r="A567" s="9" t="s">
        <v>667</v>
      </c>
      <c r="B567" s="116" t="s">
        <v>851</v>
      </c>
      <c r="C567" s="10" t="s">
        <v>747</v>
      </c>
      <c r="D567" s="79" t="s">
        <v>21</v>
      </c>
      <c r="E567" s="83" t="s">
        <v>22</v>
      </c>
      <c r="F567" s="202"/>
    </row>
    <row r="568" spans="1:6" x14ac:dyDescent="0.25">
      <c r="A568" s="9" t="s">
        <v>667</v>
      </c>
      <c r="B568" s="116" t="s">
        <v>852</v>
      </c>
      <c r="C568" s="10" t="s">
        <v>748</v>
      </c>
      <c r="D568" s="79" t="s">
        <v>21</v>
      </c>
      <c r="E568" s="83" t="s">
        <v>22</v>
      </c>
      <c r="F568" s="202"/>
    </row>
    <row r="569" spans="1:6" x14ac:dyDescent="0.25">
      <c r="B569" s="116"/>
      <c r="D569" s="79"/>
      <c r="E569" s="18"/>
      <c r="F569" s="202"/>
    </row>
    <row r="570" spans="1:6" x14ac:dyDescent="0.25">
      <c r="A570" s="9" t="s">
        <v>667</v>
      </c>
      <c r="B570" s="116" t="s">
        <v>201</v>
      </c>
      <c r="C570" s="12" t="s">
        <v>208</v>
      </c>
      <c r="D570" s="79"/>
      <c r="E570" s="18"/>
      <c r="F570" s="202"/>
    </row>
    <row r="571" spans="1:6" x14ac:dyDescent="0.25">
      <c r="B571" s="116"/>
      <c r="D571" s="79"/>
      <c r="E571" s="18"/>
      <c r="F571" s="202"/>
    </row>
    <row r="572" spans="1:6" ht="33" x14ac:dyDescent="0.25">
      <c r="A572" s="9" t="s">
        <v>667</v>
      </c>
      <c r="B572" s="116" t="s">
        <v>751</v>
      </c>
      <c r="C572" s="10" t="s">
        <v>207</v>
      </c>
      <c r="D572" s="79" t="s">
        <v>21</v>
      </c>
      <c r="E572" s="83" t="s">
        <v>22</v>
      </c>
      <c r="F572" s="202"/>
    </row>
    <row r="573" spans="1:6" x14ac:dyDescent="0.25">
      <c r="B573" s="116"/>
      <c r="D573" s="79"/>
      <c r="E573" s="18"/>
      <c r="F573" s="202"/>
    </row>
    <row r="574" spans="1:6" x14ac:dyDescent="0.25">
      <c r="A574" s="9" t="s">
        <v>667</v>
      </c>
      <c r="B574" s="116" t="s">
        <v>203</v>
      </c>
      <c r="C574" s="12" t="s">
        <v>209</v>
      </c>
      <c r="D574" s="79"/>
      <c r="E574" s="18"/>
      <c r="F574" s="202"/>
    </row>
    <row r="575" spans="1:6" x14ac:dyDescent="0.25">
      <c r="B575" s="116"/>
      <c r="C575" s="12"/>
      <c r="D575" s="79"/>
      <c r="E575" s="18"/>
      <c r="F575" s="202"/>
    </row>
    <row r="576" spans="1:6" x14ac:dyDescent="0.25">
      <c r="A576" s="9" t="s">
        <v>667</v>
      </c>
      <c r="B576" s="116" t="s">
        <v>203</v>
      </c>
      <c r="C576" s="11" t="s">
        <v>204</v>
      </c>
      <c r="D576" s="79"/>
      <c r="E576" s="83"/>
      <c r="F576" s="202"/>
    </row>
    <row r="577" spans="1:6" x14ac:dyDescent="0.25">
      <c r="A577" s="9" t="s">
        <v>667</v>
      </c>
      <c r="B577" s="116" t="s">
        <v>757</v>
      </c>
      <c r="C577" s="135" t="s">
        <v>753</v>
      </c>
      <c r="D577" s="79" t="s">
        <v>21</v>
      </c>
      <c r="E577" s="83" t="s">
        <v>22</v>
      </c>
      <c r="F577" s="202"/>
    </row>
    <row r="578" spans="1:6" x14ac:dyDescent="0.25">
      <c r="A578" s="9" t="s">
        <v>667</v>
      </c>
      <c r="B578" s="116" t="s">
        <v>758</v>
      </c>
      <c r="C578" s="134" t="s">
        <v>754</v>
      </c>
      <c r="D578" s="79" t="s">
        <v>21</v>
      </c>
      <c r="E578" s="83" t="s">
        <v>22</v>
      </c>
      <c r="F578" s="202"/>
    </row>
    <row r="579" spans="1:6" x14ac:dyDescent="0.25">
      <c r="A579" s="9" t="s">
        <v>667</v>
      </c>
      <c r="B579" s="116" t="s">
        <v>759</v>
      </c>
      <c r="C579" s="134" t="s">
        <v>755</v>
      </c>
      <c r="D579" s="79" t="s">
        <v>21</v>
      </c>
      <c r="E579" s="83" t="s">
        <v>22</v>
      </c>
      <c r="F579" s="202"/>
    </row>
    <row r="580" spans="1:6" x14ac:dyDescent="0.25">
      <c r="A580" s="9" t="s">
        <v>667</v>
      </c>
      <c r="B580" s="116" t="s">
        <v>760</v>
      </c>
      <c r="C580" s="134" t="s">
        <v>756</v>
      </c>
      <c r="D580" s="79" t="s">
        <v>21</v>
      </c>
      <c r="E580" s="83" t="s">
        <v>22</v>
      </c>
      <c r="F580" s="202"/>
    </row>
    <row r="581" spans="1:6" x14ac:dyDescent="0.3">
      <c r="A581" s="9" t="s">
        <v>667</v>
      </c>
      <c r="B581" s="116" t="s">
        <v>761</v>
      </c>
      <c r="C581" s="136" t="s">
        <v>752</v>
      </c>
      <c r="D581" s="79" t="s">
        <v>21</v>
      </c>
      <c r="E581" s="83" t="s">
        <v>22</v>
      </c>
      <c r="F581" s="202"/>
    </row>
    <row r="582" spans="1:6" x14ac:dyDescent="0.25">
      <c r="B582" s="116"/>
      <c r="D582" s="79"/>
      <c r="E582" s="18"/>
      <c r="F582" s="202"/>
    </row>
    <row r="583" spans="1:6" x14ac:dyDescent="0.25">
      <c r="B583" s="116" t="s">
        <v>202</v>
      </c>
      <c r="C583" s="12" t="s">
        <v>210</v>
      </c>
      <c r="D583" s="79"/>
      <c r="E583" s="18"/>
      <c r="F583" s="202"/>
    </row>
    <row r="584" spans="1:6" x14ac:dyDescent="0.25">
      <c r="B584" s="116"/>
      <c r="C584" s="12"/>
      <c r="D584" s="79"/>
      <c r="E584" s="18"/>
      <c r="F584" s="202"/>
    </row>
    <row r="585" spans="1:6" x14ac:dyDescent="0.25">
      <c r="A585" s="9" t="s">
        <v>667</v>
      </c>
      <c r="B585" s="116" t="s">
        <v>767</v>
      </c>
      <c r="C585" s="10" t="s">
        <v>205</v>
      </c>
      <c r="D585" s="79" t="s">
        <v>21</v>
      </c>
      <c r="E585" s="83" t="s">
        <v>22</v>
      </c>
      <c r="F585" s="202"/>
    </row>
    <row r="586" spans="1:6" x14ac:dyDescent="0.25">
      <c r="A586" s="9" t="s">
        <v>667</v>
      </c>
      <c r="B586" s="116" t="s">
        <v>768</v>
      </c>
      <c r="C586" s="10" t="s">
        <v>762</v>
      </c>
      <c r="D586" s="79" t="s">
        <v>21</v>
      </c>
      <c r="E586" s="83" t="s">
        <v>22</v>
      </c>
      <c r="F586" s="202"/>
    </row>
    <row r="587" spans="1:6" x14ac:dyDescent="0.25">
      <c r="A587" s="9" t="s">
        <v>667</v>
      </c>
      <c r="B587" s="116" t="s">
        <v>769</v>
      </c>
      <c r="C587" s="10" t="s">
        <v>763</v>
      </c>
      <c r="D587" s="79" t="s">
        <v>21</v>
      </c>
      <c r="E587" s="83" t="s">
        <v>22</v>
      </c>
      <c r="F587" s="202"/>
    </row>
    <row r="588" spans="1:6" x14ac:dyDescent="0.25">
      <c r="A588" s="9" t="s">
        <v>667</v>
      </c>
      <c r="B588" s="116" t="s">
        <v>770</v>
      </c>
      <c r="C588" s="10" t="s">
        <v>764</v>
      </c>
      <c r="D588" s="79" t="s">
        <v>21</v>
      </c>
      <c r="E588" s="83" t="s">
        <v>22</v>
      </c>
      <c r="F588" s="202"/>
    </row>
    <row r="589" spans="1:6" x14ac:dyDescent="0.25">
      <c r="A589" s="9" t="s">
        <v>667</v>
      </c>
      <c r="B589" s="116" t="s">
        <v>771</v>
      </c>
      <c r="C589" s="10" t="s">
        <v>765</v>
      </c>
      <c r="D589" s="79" t="s">
        <v>21</v>
      </c>
      <c r="E589" s="83" t="s">
        <v>22</v>
      </c>
      <c r="F589" s="202"/>
    </row>
    <row r="590" spans="1:6" x14ac:dyDescent="0.25">
      <c r="A590" s="9" t="s">
        <v>667</v>
      </c>
      <c r="B590" s="116" t="s">
        <v>772</v>
      </c>
      <c r="C590" s="10" t="s">
        <v>766</v>
      </c>
      <c r="D590" s="79" t="s">
        <v>21</v>
      </c>
      <c r="E590" s="83" t="s">
        <v>22</v>
      </c>
      <c r="F590" s="202"/>
    </row>
    <row r="591" spans="1:6" x14ac:dyDescent="0.25">
      <c r="B591" s="116"/>
      <c r="D591" s="79"/>
      <c r="E591" s="18"/>
      <c r="F591" s="202"/>
    </row>
    <row r="592" spans="1:6" x14ac:dyDescent="0.25">
      <c r="A592" s="9" t="s">
        <v>667</v>
      </c>
      <c r="B592" s="116" t="s">
        <v>773</v>
      </c>
      <c r="C592" s="12" t="s">
        <v>211</v>
      </c>
      <c r="D592" s="79"/>
      <c r="E592" s="18"/>
      <c r="F592" s="202"/>
    </row>
    <row r="593" spans="1:6" x14ac:dyDescent="0.25">
      <c r="B593" s="116"/>
      <c r="C593" s="12"/>
      <c r="D593" s="79"/>
      <c r="E593" s="18"/>
      <c r="F593" s="202"/>
    </row>
    <row r="594" spans="1:6" ht="33" x14ac:dyDescent="0.25">
      <c r="A594" s="9" t="s">
        <v>667</v>
      </c>
      <c r="B594" s="116" t="s">
        <v>777</v>
      </c>
      <c r="C594" s="10" t="s">
        <v>206</v>
      </c>
      <c r="D594" s="79" t="s">
        <v>21</v>
      </c>
      <c r="E594" s="83" t="s">
        <v>22</v>
      </c>
      <c r="F594" s="202"/>
    </row>
    <row r="595" spans="1:6" x14ac:dyDescent="0.25">
      <c r="B595" s="116"/>
      <c r="D595" s="79"/>
      <c r="E595" s="83"/>
      <c r="F595" s="202"/>
    </row>
    <row r="596" spans="1:6" x14ac:dyDescent="0.25">
      <c r="A596" s="9" t="s">
        <v>667</v>
      </c>
      <c r="B596" s="116" t="s">
        <v>853</v>
      </c>
      <c r="C596" s="12" t="s">
        <v>212</v>
      </c>
      <c r="D596" s="79"/>
      <c r="E596" s="18"/>
      <c r="F596" s="202"/>
    </row>
    <row r="597" spans="1:6" x14ac:dyDescent="0.25">
      <c r="C597" s="90"/>
      <c r="D597" s="79"/>
      <c r="E597" s="18"/>
      <c r="F597" s="202"/>
    </row>
    <row r="598" spans="1:6" x14ac:dyDescent="0.25">
      <c r="A598" s="9" t="s">
        <v>667</v>
      </c>
      <c r="B598" s="125" t="s">
        <v>779</v>
      </c>
      <c r="C598" s="78" t="s">
        <v>774</v>
      </c>
      <c r="D598" s="79" t="s">
        <v>21</v>
      </c>
      <c r="E598" s="83" t="s">
        <v>22</v>
      </c>
      <c r="F598" s="202"/>
    </row>
    <row r="599" spans="1:6" x14ac:dyDescent="0.25">
      <c r="A599" s="9" t="s">
        <v>667</v>
      </c>
      <c r="B599" s="125" t="s">
        <v>780</v>
      </c>
      <c r="C599" s="78" t="s">
        <v>775</v>
      </c>
      <c r="D599" s="79" t="s">
        <v>21</v>
      </c>
      <c r="E599" s="83" t="s">
        <v>22</v>
      </c>
      <c r="F599" s="202"/>
    </row>
    <row r="600" spans="1:6" x14ac:dyDescent="0.25">
      <c r="A600" s="9" t="s">
        <v>667</v>
      </c>
      <c r="B600" s="125" t="s">
        <v>781</v>
      </c>
      <c r="C600" s="78" t="s">
        <v>776</v>
      </c>
      <c r="D600" s="79" t="s">
        <v>21</v>
      </c>
      <c r="E600" s="83" t="s">
        <v>22</v>
      </c>
      <c r="F600" s="202"/>
    </row>
    <row r="601" spans="1:6" x14ac:dyDescent="0.25">
      <c r="C601" s="78"/>
      <c r="D601" s="79"/>
      <c r="E601" s="18"/>
      <c r="F601" s="202"/>
    </row>
    <row r="602" spans="1:6" x14ac:dyDescent="0.25">
      <c r="A602" s="9" t="s">
        <v>667</v>
      </c>
      <c r="B602" s="125" t="s">
        <v>778</v>
      </c>
      <c r="C602" s="90" t="s">
        <v>786</v>
      </c>
      <c r="D602" s="79"/>
      <c r="E602" s="18"/>
      <c r="F602" s="202"/>
    </row>
    <row r="603" spans="1:6" ht="33" x14ac:dyDescent="0.25">
      <c r="A603" s="9" t="s">
        <v>667</v>
      </c>
      <c r="B603" s="125" t="s">
        <v>782</v>
      </c>
      <c r="C603" s="78" t="s">
        <v>784</v>
      </c>
      <c r="D603" s="79" t="s">
        <v>88</v>
      </c>
      <c r="E603" s="18" t="s">
        <v>22</v>
      </c>
      <c r="F603" s="202"/>
    </row>
    <row r="604" spans="1:6" ht="33" x14ac:dyDescent="0.25">
      <c r="A604" s="9" t="s">
        <v>667</v>
      </c>
      <c r="B604" s="125" t="s">
        <v>787</v>
      </c>
      <c r="C604" s="78" t="s">
        <v>785</v>
      </c>
      <c r="D604" s="79" t="s">
        <v>88</v>
      </c>
      <c r="E604" s="18" t="s">
        <v>22</v>
      </c>
      <c r="F604" s="202"/>
    </row>
    <row r="605" spans="1:6" ht="33" x14ac:dyDescent="0.25">
      <c r="A605" s="9" t="s">
        <v>667</v>
      </c>
      <c r="B605" s="125" t="s">
        <v>788</v>
      </c>
      <c r="C605" s="78" t="s">
        <v>783</v>
      </c>
      <c r="D605" s="79" t="s">
        <v>88</v>
      </c>
      <c r="E605" s="18" t="s">
        <v>22</v>
      </c>
      <c r="F605" s="202"/>
    </row>
    <row r="606" spans="1:6" x14ac:dyDescent="0.25">
      <c r="C606" s="78"/>
      <c r="D606" s="79"/>
      <c r="E606" s="18"/>
      <c r="F606" s="202"/>
    </row>
    <row r="607" spans="1:6" x14ac:dyDescent="0.25">
      <c r="C607" s="78"/>
      <c r="D607" s="79"/>
      <c r="E607" s="18"/>
      <c r="F607" s="202"/>
    </row>
    <row r="608" spans="1:6" x14ac:dyDescent="0.25">
      <c r="C608" s="78"/>
      <c r="D608" s="79"/>
      <c r="E608" s="18"/>
      <c r="F608" s="202"/>
    </row>
    <row r="609" spans="1:6" x14ac:dyDescent="0.25">
      <c r="C609" s="78"/>
      <c r="D609" s="79"/>
      <c r="E609" s="18"/>
      <c r="F609" s="202"/>
    </row>
    <row r="610" spans="1:6" x14ac:dyDescent="0.25">
      <c r="C610" s="78"/>
      <c r="D610" s="79"/>
      <c r="E610" s="18"/>
      <c r="F610" s="202"/>
    </row>
    <row r="611" spans="1:6" x14ac:dyDescent="0.25">
      <c r="A611" s="144"/>
      <c r="B611" s="145"/>
      <c r="C611" s="146"/>
      <c r="D611" s="143"/>
      <c r="E611" s="147"/>
      <c r="F611" s="209"/>
    </row>
  </sheetData>
  <sheetProtection algorithmName="SHA-512" hashValue="0Va0t5ADMNRPhfoBwOYIbwnMYC1gY3PpcAZydYnjdX8TmqYsefRIaFCr2NFWUBWeJn7zOq1gYWswYcshwvXvAw==" saltValue="krmSQWZIqRhNPNTKxDCCFg==" spinCount="100000" sheet="1" objects="1" scenarios="1" selectLockedCells="1"/>
  <mergeCells count="2">
    <mergeCell ref="A36:B36"/>
    <mergeCell ref="A4:B4"/>
  </mergeCells>
  <phoneticPr fontId="5" type="noConversion"/>
  <pageMargins left="0.25" right="0.25" top="0.75" bottom="0.75" header="0.3" footer="0.3"/>
  <pageSetup paperSize="9" scale="71" fitToHeight="75" orientation="portrait" r:id="rId1"/>
  <headerFooter>
    <oddFooter>&amp;L&amp;F&amp;RPAGE &amp;P of &amp;N</oddFooter>
  </headerFooter>
  <rowBreaks count="8" manualBreakCount="8">
    <brk id="99" max="6" man="1"/>
    <brk id="161" max="6" man="1"/>
    <brk id="212" max="6" man="1"/>
    <brk id="274" max="6" man="1"/>
    <brk id="320" max="6" man="1"/>
    <brk id="351" max="6" man="1"/>
    <brk id="371" max="6" man="1"/>
    <brk id="45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Contents Lst</vt:lpstr>
      <vt:lpstr>SCH G1.A Cmmn Aspects</vt:lpstr>
      <vt:lpstr>sheet 1</vt:lpstr>
      <vt:lpstr>'SCH G1.A Cmmn Aspects'!Print_Area</vt:lpstr>
      <vt:lpstr>'sheet 1'!Print_Area</vt:lpstr>
      <vt:lpstr>'SCH G1.A Cmmn Aspects'!Print_Titles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VONGANI</dc:creator>
  <cp:lastModifiedBy>Rudzani.Phiriga</cp:lastModifiedBy>
  <cp:lastPrinted>2020-11-28T22:12:26Z</cp:lastPrinted>
  <dcterms:created xsi:type="dcterms:W3CDTF">2020-11-24T14:48:11Z</dcterms:created>
  <dcterms:modified xsi:type="dcterms:W3CDTF">2020-12-11T10:20:46Z</dcterms:modified>
</cp:coreProperties>
</file>