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2370842\Desktop\panel 09 dec\POC Panel -09 Dec 2020\Excel Files VOL A-O\"/>
    </mc:Choice>
  </mc:AlternateContent>
  <bookViews>
    <workbookView xWindow="-120" yWindow="-120" windowWidth="24240" windowHeight="13140" tabRatio="735" activeTab="4"/>
  </bookViews>
  <sheets>
    <sheet name="Contents Lst" sheetId="4" r:id="rId1"/>
    <sheet name="SCH C1.A Commn items" sheetId="3" r:id="rId2"/>
    <sheet name="SCH C1.B Supply NOTES" sheetId="6" r:id="rId3"/>
    <sheet name="SCH C1.B Supply RATES" sheetId="8" r:id="rId4"/>
    <sheet name="SCH C1.C Maint" sheetId="7" r:id="rId5"/>
  </sheets>
  <definedNames>
    <definedName name="_xlnm._FilterDatabase" localSheetId="1" hidden="1">'SCH C1.A Commn items'!$A$17:$F$55</definedName>
    <definedName name="_xlnm.Print_Area" localSheetId="1">'SCH C1.A Commn items'!$A$1:$F$198</definedName>
    <definedName name="_xlnm.Print_Area" localSheetId="2">'SCH C1.B Supply NOTES'!$A$1:$H$35</definedName>
    <definedName name="_xlnm.Print_Area" localSheetId="3">'SCH C1.B Supply RATES'!$A$1:$K$38</definedName>
    <definedName name="_xlnm.Print_Area" localSheetId="4">'SCH C1.C Maint'!$A$1:$F$211</definedName>
    <definedName name="_xlnm.Print_Titles" localSheetId="1">'SCH C1.A Commn items'!$1:$4</definedName>
    <definedName name="_xlnm.Print_Titles" localSheetId="2">'SCH C1.B Supply NOTES'!$1:$3</definedName>
    <definedName name="_xlnm.Print_Titles" localSheetId="3">'SCH C1.B Supply RATES'!$1:$5</definedName>
    <definedName name="_xlnm.Print_Titles" localSheetId="4">'SCH C1.C Maint'!$1:$4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5" i="7" l="1"/>
  <c r="A194" i="7"/>
  <c r="A193" i="7"/>
  <c r="A192" i="7"/>
  <c r="A191" i="7"/>
  <c r="A190" i="7"/>
  <c r="A189" i="7"/>
  <c r="A188" i="7"/>
  <c r="A187" i="7"/>
  <c r="A186" i="7"/>
  <c r="A185" i="7"/>
  <c r="A184" i="7"/>
  <c r="A183" i="7"/>
  <c r="A182" i="7"/>
  <c r="A164" i="7"/>
  <c r="A174" i="7"/>
  <c r="A203" i="7"/>
  <c r="A210" i="7"/>
  <c r="A209" i="7"/>
  <c r="A208" i="7"/>
  <c r="A207" i="7"/>
  <c r="A206" i="7"/>
  <c r="A205" i="7"/>
  <c r="A204" i="7"/>
  <c r="A201" i="7"/>
  <c r="A200" i="7"/>
  <c r="A199" i="7"/>
  <c r="A198" i="7"/>
  <c r="A197" i="7"/>
  <c r="A196" i="7"/>
  <c r="A181" i="7"/>
  <c r="A180" i="7"/>
  <c r="A179" i="7"/>
  <c r="A178" i="7"/>
  <c r="A177" i="7"/>
  <c r="A176" i="7"/>
  <c r="A175" i="7"/>
  <c r="A173" i="7"/>
  <c r="A172" i="7"/>
  <c r="A171" i="7"/>
  <c r="A170" i="7"/>
  <c r="A169" i="7"/>
  <c r="A168" i="7"/>
  <c r="A7" i="7"/>
  <c r="A6" i="7"/>
  <c r="A202" i="7"/>
  <c r="A167" i="7"/>
  <c r="A166" i="7"/>
  <c r="A165"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B14" i="4"/>
  <c r="A14" i="4"/>
  <c r="B12" i="4"/>
  <c r="A12" i="4"/>
  <c r="F2" i="7"/>
  <c r="F1" i="7"/>
  <c r="K2" i="8"/>
  <c r="K1" i="8"/>
  <c r="H1" i="6"/>
  <c r="H2" i="6"/>
  <c r="H27" i="6"/>
  <c r="H28" i="6"/>
  <c r="H29" i="6" l="1"/>
  <c r="A198" i="3" l="1"/>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5" i="3"/>
  <c r="A163" i="3" l="1"/>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6" i="3"/>
  <c r="A8" i="3"/>
  <c r="A9" i="3"/>
  <c r="A10" i="3"/>
  <c r="A11" i="3"/>
  <c r="A12" i="3"/>
  <c r="A13" i="3"/>
  <c r="A14" i="3"/>
  <c r="A7" i="3"/>
  <c r="B10" i="4" l="1"/>
  <c r="B8" i="4"/>
  <c r="A10" i="4"/>
  <c r="A8" i="4"/>
  <c r="F1" i="3"/>
  <c r="F2" i="3"/>
  <c r="C1" i="4"/>
  <c r="E163" i="3" l="1"/>
  <c r="E110" i="3"/>
  <c r="E18" i="3" l="1"/>
  <c r="E19" i="3"/>
  <c r="E20" i="3"/>
  <c r="E21" i="3"/>
  <c r="E22" i="3"/>
  <c r="E23" i="3"/>
  <c r="E24" i="3"/>
  <c r="E25" i="3"/>
  <c r="E26" i="3"/>
  <c r="E28" i="3"/>
  <c r="E29" i="3"/>
  <c r="E31" i="3"/>
  <c r="E32" i="3"/>
  <c r="E33" i="3"/>
  <c r="E35" i="3"/>
  <c r="E36" i="3"/>
  <c r="E37" i="3"/>
  <c r="E38" i="3"/>
  <c r="E39" i="3"/>
  <c r="E40" i="3"/>
  <c r="E41" i="3"/>
  <c r="E42" i="3"/>
  <c r="E43" i="3"/>
  <c r="E44" i="3"/>
  <c r="E48" i="3"/>
  <c r="E49" i="3"/>
  <c r="E50" i="3"/>
  <c r="E51" i="3"/>
  <c r="E52" i="3"/>
  <c r="E53" i="3"/>
  <c r="E54" i="3"/>
  <c r="E57" i="3"/>
  <c r="E62" i="3"/>
  <c r="E63" i="3"/>
  <c r="E64" i="3"/>
  <c r="E65" i="3"/>
  <c r="E66" i="3"/>
  <c r="E67" i="3"/>
  <c r="E70" i="3"/>
  <c r="E71" i="3"/>
  <c r="E72" i="3"/>
  <c r="E73" i="3"/>
  <c r="E74" i="3"/>
  <c r="E75" i="3"/>
  <c r="E76" i="3"/>
  <c r="E77" i="3"/>
  <c r="E78" i="3"/>
  <c r="E79" i="3"/>
  <c r="E80" i="3"/>
  <c r="E81" i="3"/>
  <c r="E84" i="3"/>
  <c r="E85" i="3"/>
  <c r="E86" i="3"/>
  <c r="E87" i="3"/>
  <c r="E88" i="3"/>
  <c r="E89" i="3"/>
  <c r="E90" i="3"/>
  <c r="E91" i="3"/>
  <c r="E92" i="3"/>
  <c r="E96" i="3"/>
  <c r="E97" i="3"/>
  <c r="E98" i="3"/>
  <c r="E99" i="3"/>
  <c r="E100" i="3"/>
  <c r="E101" i="3"/>
  <c r="E102" i="3"/>
  <c r="E103" i="3"/>
  <c r="E104" i="3"/>
  <c r="E105" i="3"/>
  <c r="E106" i="3"/>
  <c r="E107" i="3"/>
  <c r="E108" i="3"/>
  <c r="E109" i="3"/>
  <c r="E111" i="3"/>
  <c r="E112" i="3"/>
  <c r="E115" i="3"/>
  <c r="E116" i="3"/>
  <c r="E117" i="3"/>
  <c r="E118" i="3"/>
  <c r="E119" i="3"/>
  <c r="E120" i="3"/>
  <c r="E122" i="3"/>
  <c r="E123" i="3"/>
  <c r="E124" i="3"/>
  <c r="E125" i="3"/>
  <c r="E126" i="3"/>
  <c r="E127" i="3"/>
  <c r="E128" i="3"/>
  <c r="E129" i="3"/>
  <c r="E130" i="3"/>
  <c r="E131" i="3"/>
  <c r="E132" i="3"/>
  <c r="E134" i="3"/>
  <c r="E135" i="3"/>
  <c r="E136" i="3"/>
  <c r="E140" i="3"/>
  <c r="E141" i="3"/>
  <c r="E142" i="3"/>
  <c r="E144" i="3"/>
  <c r="E145" i="3"/>
  <c r="E146" i="3"/>
  <c r="E147" i="3"/>
  <c r="E148" i="3"/>
  <c r="E149" i="3"/>
  <c r="E150" i="3"/>
  <c r="E151" i="3"/>
  <c r="E152" i="3"/>
  <c r="E153" i="3"/>
  <c r="E154" i="3"/>
  <c r="E155" i="3"/>
  <c r="E156" i="3"/>
  <c r="E157" i="3"/>
  <c r="E158" i="3"/>
  <c r="E162" i="3"/>
  <c r="E164" i="3"/>
</calcChain>
</file>

<file path=xl/sharedStrings.xml><?xml version="1.0" encoding="utf-8"?>
<sst xmlns="http://schemas.openxmlformats.org/spreadsheetml/2006/main" count="1361" uniqueCount="676">
  <si>
    <t>Item</t>
  </si>
  <si>
    <t>Quantity</t>
  </si>
  <si>
    <t>50 kVA (minimum size in range)</t>
  </si>
  <si>
    <t>200 kVA (maximum size in range)</t>
  </si>
  <si>
    <t>201 kVA (minimum size in range)</t>
  </si>
  <si>
    <t>300 kVA (maximum size in range)</t>
  </si>
  <si>
    <t>301 kVA (minimum size in range)</t>
  </si>
  <si>
    <t>500 kVA (maximum size in range)</t>
  </si>
  <si>
    <t>501 kVA (minimum size in range)</t>
  </si>
  <si>
    <t>700 kVA (maximum size in range)</t>
  </si>
  <si>
    <t>701 kVA (minimum size in range)</t>
  </si>
  <si>
    <t>1000 kVA (maximum size in range)</t>
  </si>
  <si>
    <t>1001 kVA (minimum size in range)</t>
  </si>
  <si>
    <t>1500 kVA (maximum size in range)</t>
  </si>
  <si>
    <t>A</t>
  </si>
  <si>
    <t>B</t>
  </si>
  <si>
    <t>Rate only</t>
  </si>
  <si>
    <t>Should this sheet not provide enough space for the additonal items, the tenderer may attach a sheet with the additional items hereto, clearly marked: "RATES TABLE 9.Z - ADDITIONAL ITEMS NOT INCLUDED IN THE RATES TABLES"</t>
  </si>
  <si>
    <t>Z.</t>
  </si>
  <si>
    <t>If so inclined, the tenderer may add items (with units and rates) of items that were inadvertently omitted from the Rates Tables issued. These WILL NOT BE evaluated for the appointment of contractors to this contract, but could assist if the Rates Tables were to be reviewed during the contract period, or for bettering the quality of future tender Rates Tables.</t>
  </si>
  <si>
    <t>ADDITIONAL ITEMS NOT INCLUDED IN THE RATES TABLES</t>
  </si>
  <si>
    <t>m³</t>
  </si>
  <si>
    <t>load.km</t>
  </si>
  <si>
    <r>
      <rPr>
        <u/>
        <sz val="9"/>
        <color theme="1"/>
        <rFont val="Arial Narrow"/>
        <family val="2"/>
      </rPr>
      <t>Extra over:</t>
    </r>
    <r>
      <rPr>
        <sz val="9"/>
        <color theme="1"/>
        <rFont val="Arial Narrow"/>
        <family val="2"/>
      </rPr>
      <t xml:space="preserve"> Long overhaul - per SANS 1200DA</t>
    </r>
  </si>
  <si>
    <t>Sum per ticket issued</t>
  </si>
  <si>
    <t>no</t>
  </si>
  <si>
    <t>50kg Cement bags for plastering plus 20% wastage</t>
  </si>
  <si>
    <r>
      <t>m</t>
    </r>
    <r>
      <rPr>
        <vertAlign val="superscript"/>
        <sz val="9"/>
        <color theme="1"/>
        <rFont val="Arial Narrow"/>
        <family val="2"/>
      </rPr>
      <t>2</t>
    </r>
  </si>
  <si>
    <t>Plastering and plus 20% wastage</t>
  </si>
  <si>
    <t>m</t>
  </si>
  <si>
    <t>Wood chamfers</t>
  </si>
  <si>
    <t>Formwork to edge of slabs</t>
  </si>
  <si>
    <t>Formwork to soffits of slabs</t>
  </si>
  <si>
    <t>Waterproofing (Dura-latex, of similar approved) - 2 coats inside</t>
  </si>
  <si>
    <t>150mm Brickforce</t>
  </si>
  <si>
    <t>Soil poisoning</t>
  </si>
  <si>
    <t>50kg Cement bags (1-3 mix) plus 10% wastage</t>
  </si>
  <si>
    <t>Building Sand (1-3 mix) plus 10% wastage</t>
  </si>
  <si>
    <t>Inner skin clay stock bricks; Outer skin clay face brick (plus 5% wastage)</t>
  </si>
  <si>
    <t>Inner skin clay stock bricks; Outer skin clay semi-face brick (plus 5% wastage)</t>
  </si>
  <si>
    <t>Inner &amp; outer skin clay stock bricks (plus 5% wastage)</t>
  </si>
  <si>
    <t>Brickwork: Double wall</t>
  </si>
  <si>
    <t>Clay face brick plus 5% wastage</t>
  </si>
  <si>
    <t>Clay semi-face brick plus 5% wastage</t>
  </si>
  <si>
    <t>Clay stock bricks plus 5% wastage</t>
  </si>
  <si>
    <t>Brickwork: Single wall</t>
  </si>
  <si>
    <t>Includes bricks, mortar, brickforce (every 4th layer), grooving (where applicable) and labour</t>
  </si>
  <si>
    <t>Brickwork</t>
  </si>
  <si>
    <t>kg</t>
  </si>
  <si>
    <t>Reinforcing steel (Y12 @ 150mm spacing)</t>
  </si>
  <si>
    <t>Class 25/19 concrete</t>
  </si>
  <si>
    <t xml:space="preserve">CONCRETE (SMALL WORKS) &amp; MASONRY WORK - SANS 1200GA </t>
  </si>
  <si>
    <r>
      <t>m</t>
    </r>
    <r>
      <rPr>
        <vertAlign val="superscript"/>
        <sz val="9"/>
        <color rgb="FF000000"/>
        <rFont val="Arial Narrow"/>
        <family val="2"/>
      </rPr>
      <t>2</t>
    </r>
  </si>
  <si>
    <t>Lifting of paving bricks and storing for re-use. After repairs of services, prepare the area to specification and reinstate paving.</t>
  </si>
  <si>
    <r>
      <t>Exposing services: Segmented Pavement</t>
    </r>
    <r>
      <rPr>
        <sz val="9"/>
        <color rgb="FF000000"/>
        <rFont val="Arial Narrow"/>
        <family val="2"/>
      </rPr>
      <t xml:space="preserve"> (Extra Over)</t>
    </r>
  </si>
  <si>
    <t>Bitumous paving: More than 75mm and up to 100mm thick</t>
  </si>
  <si>
    <t>Bitumous paving: More than 40mm and up to 75mm thick</t>
  </si>
  <si>
    <t>Up to 40mm thick bitumous paving</t>
  </si>
  <si>
    <r>
      <rPr>
        <u/>
        <sz val="9"/>
        <color rgb="FF000000"/>
        <rFont val="Arial Narrow"/>
        <family val="2"/>
      </rPr>
      <t>Exposing services: Bitumous Pavement</t>
    </r>
    <r>
      <rPr>
        <sz val="9"/>
        <color rgb="FF000000"/>
        <rFont val="Arial Narrow"/>
        <family val="2"/>
      </rPr>
      <t xml:space="preserve"> (Extra Over)
Hacking through bitumous paving to access buried underground services.  After repairs of services, prepare the area to specification and reinstate pavement.</t>
    </r>
  </si>
  <si>
    <r>
      <t>Extra over:</t>
    </r>
    <r>
      <rPr>
        <sz val="9"/>
        <color rgb="FF000000"/>
        <rFont val="Arial Narrow"/>
        <family val="2"/>
      </rPr>
      <t xml:space="preserve"> Hacking through reinforced concrete (without damaging the reinforcement)</t>
    </r>
  </si>
  <si>
    <t>Unreinforced concrete: Thicker that 200mm</t>
  </si>
  <si>
    <t>Unreinforced concrete: More than 100mm and up to 200mm thick</t>
  </si>
  <si>
    <t>Unreinforced concrete: More than 50mm and up to 100mm thick</t>
  </si>
  <si>
    <t>Up to 50mm thick concrete with no reinforcement</t>
  </si>
  <si>
    <t xml:space="preserve">Screed </t>
  </si>
  <si>
    <r>
      <rPr>
        <u/>
        <sz val="9"/>
        <color rgb="FF000000"/>
        <rFont val="Arial Narrow"/>
        <family val="2"/>
      </rPr>
      <t>Exposing services: Concrete Paving or Surface Beds</t>
    </r>
    <r>
      <rPr>
        <sz val="9"/>
        <color rgb="FF000000"/>
        <rFont val="Arial Narrow"/>
        <family val="2"/>
      </rPr>
      <t xml:space="preserve"> (Extra Over)</t>
    </r>
    <r>
      <rPr>
        <b/>
        <sz val="9"/>
        <color rgb="FF000000"/>
        <rFont val="Arial Narrow"/>
        <family val="2"/>
      </rPr>
      <t xml:space="preserve">
</t>
    </r>
    <r>
      <rPr>
        <sz val="9"/>
        <color rgb="FF000000"/>
        <rFont val="Arial Narrow"/>
        <family val="2"/>
      </rPr>
      <t>Hacking through screed, concrete surface beds or concrete pavement, to access buried underground services. Disposal of building rubble is measured elsewhere.  After repairs of services, repair the area to specification and reinstate to its former condition.</t>
    </r>
  </si>
  <si>
    <t xml:space="preserve">Additional effort in exposing services located in hard areas (paved areas, floors, surface beds) for repairs or replacement, and reinstating the disturbed area afterwards to specification and its former condition. </t>
  </si>
  <si>
    <t>Extra Over: Exposing services located in or under existing pavement and brickwalls</t>
  </si>
  <si>
    <r>
      <t>m</t>
    </r>
    <r>
      <rPr>
        <vertAlign val="superscript"/>
        <sz val="9"/>
        <color theme="1"/>
        <rFont val="Arial Narrow"/>
        <family val="2"/>
      </rPr>
      <t>3</t>
    </r>
  </si>
  <si>
    <r>
      <t>Extra over</t>
    </r>
    <r>
      <rPr>
        <sz val="9"/>
        <color rgb="FF000000"/>
        <rFont val="Arial Narrow"/>
        <family val="2"/>
      </rPr>
      <t>: Intermediate excavation</t>
    </r>
  </si>
  <si>
    <t>Excavate in all materials and use for backfill</t>
  </si>
  <si>
    <t>Remove topsoil to nominal depth of 150mm, stockpile and maintain</t>
  </si>
  <si>
    <t>Excavation</t>
  </si>
  <si>
    <t>Applicable standards:
SANS 1200DA - Earthworks (Small Works)
SANS 1200GB - Concrete (Ordinary Buildings)
SANS1200MFL - Base (Light Pavement Structures)
SANS 1200MG - Bitumous Surface Treatment
SANS 1200MH - Asphalt base &amp; Surfacing
SANS 1200MJ - Segmented Paving</t>
  </si>
  <si>
    <t>EARTHWORKS, EXPOSING HIDDEN SERVICES AND REINSTATEMENT</t>
  </si>
  <si>
    <r>
      <t>m</t>
    </r>
    <r>
      <rPr>
        <vertAlign val="superscript"/>
        <sz val="9"/>
        <color theme="1"/>
        <rFont val="Arial Narrow"/>
        <family val="2"/>
      </rPr>
      <t>3</t>
    </r>
    <r>
      <rPr>
        <sz val="9"/>
        <color theme="1"/>
        <rFont val="Arial Narrow"/>
        <family val="2"/>
      </rPr>
      <t>.km</t>
    </r>
  </si>
  <si>
    <t>Long overhaul</t>
  </si>
  <si>
    <t>Limited overhaul</t>
  </si>
  <si>
    <t>Overhaul of backfill materials:</t>
  </si>
  <si>
    <t>Hard rock excavation</t>
  </si>
  <si>
    <t>Intermediate excavation</t>
  </si>
  <si>
    <t>Remove topsoil (150mm depth)</t>
  </si>
  <si>
    <t>2.3</t>
  </si>
  <si>
    <t>no.</t>
  </si>
  <si>
    <t>Clear trees of girth over 1m</t>
  </si>
  <si>
    <t>2.2</t>
  </si>
  <si>
    <t>Clear vegetation and trees of girth up to 1m</t>
  </si>
  <si>
    <t>2.1</t>
  </si>
  <si>
    <t>SITE CLEARANCE - SANS 1200C</t>
  </si>
  <si>
    <t>Contractor to submit quote for approval which is to include for certification of the works by a competent person.</t>
  </si>
  <si>
    <t>Repairs to and testing of TELECOMMUNICATION cables</t>
  </si>
  <si>
    <t>1.3</t>
  </si>
  <si>
    <r>
      <rPr>
        <u/>
        <sz val="9"/>
        <color theme="1"/>
        <rFont val="Arial Narrow"/>
        <family val="2"/>
      </rPr>
      <t>High Tension conductors:</t>
    </r>
    <r>
      <rPr>
        <sz val="9"/>
        <color theme="1"/>
        <rFont val="Arial Narrow"/>
        <family val="2"/>
      </rPr>
      <t xml:space="preserve"> Submit quote for approval - which is to include for certification of the works by a competent person.</t>
    </r>
  </si>
  <si>
    <r>
      <t>75 mm</t>
    </r>
    <r>
      <rPr>
        <vertAlign val="superscript"/>
        <sz val="9"/>
        <color theme="1"/>
        <rFont val="Arial Narrow"/>
        <family val="2"/>
      </rPr>
      <t>2</t>
    </r>
    <r>
      <rPr>
        <sz val="9"/>
        <color theme="1"/>
        <rFont val="Arial Narrow"/>
        <family val="2"/>
      </rPr>
      <t xml:space="preserve"> and above.</t>
    </r>
  </si>
  <si>
    <r>
      <t>25 to 50 mm</t>
    </r>
    <r>
      <rPr>
        <vertAlign val="superscript"/>
        <sz val="9"/>
        <color theme="1"/>
        <rFont val="Arial Narrow"/>
        <family val="2"/>
      </rPr>
      <t>2</t>
    </r>
    <r>
      <rPr>
        <sz val="9"/>
        <color theme="1"/>
        <rFont val="Arial Narrow"/>
        <family val="2"/>
      </rPr>
      <t xml:space="preserve"> </t>
    </r>
  </si>
  <si>
    <r>
      <t>Up to 16 mm</t>
    </r>
    <r>
      <rPr>
        <vertAlign val="superscript"/>
        <sz val="9"/>
        <color theme="1"/>
        <rFont val="Arial Narrow"/>
        <family val="2"/>
      </rPr>
      <t>2</t>
    </r>
    <r>
      <rPr>
        <sz val="9"/>
        <color theme="1"/>
        <rFont val="Arial Narrow"/>
        <family val="2"/>
      </rPr>
      <t xml:space="preserve"> </t>
    </r>
  </si>
  <si>
    <t>Repair and test damaged electrical cables:</t>
  </si>
  <si>
    <t>1.2</t>
  </si>
  <si>
    <t>All sizes and classes 125 mm to 160mm dia.</t>
  </si>
  <si>
    <t>All sizes and classes 63 mm to 110 mm dia.</t>
  </si>
  <si>
    <t>All sizes and classes up to 50 mm dia.</t>
  </si>
  <si>
    <t>Repair and test damaged pipe lines (all materials):</t>
  </si>
  <si>
    <t>1.1</t>
  </si>
  <si>
    <t>Repairs to unmarked water supply, sewage, electrical or telecommunication reticulation installations (To SANS 1200DB)</t>
  </si>
  <si>
    <t>ANCILLARY ITEMS</t>
  </si>
  <si>
    <t>km</t>
  </si>
  <si>
    <t>Crane truck - lifting capacity 2 ton to 4 ton. Rate to include for operator.</t>
  </si>
  <si>
    <t>Lowbed truck and trailer - 20 ton. Rate to include for operator.</t>
  </si>
  <si>
    <t>Flatbed truck - 12 ton to 16 ton. Rate to include driver.</t>
  </si>
  <si>
    <t>Flatbed truck - 6 ton to 10 ton. Rate to include driver.</t>
  </si>
  <si>
    <r>
      <t>4 x 4 LDV (max. 3 000 cm</t>
    </r>
    <r>
      <rPr>
        <vertAlign val="superscript"/>
        <sz val="9"/>
        <color theme="1"/>
        <rFont val="Arial Narrow"/>
        <family val="2"/>
      </rPr>
      <t>3</t>
    </r>
    <r>
      <rPr>
        <sz val="9"/>
        <color theme="1"/>
        <rFont val="Arial Narrow"/>
        <family val="2"/>
      </rPr>
      <t>)</t>
    </r>
  </si>
  <si>
    <r>
      <t>4 x 2 LDV (max. 2 500 cm</t>
    </r>
    <r>
      <rPr>
        <vertAlign val="superscript"/>
        <sz val="9"/>
        <color theme="1"/>
        <rFont val="Arial Narrow"/>
        <family val="2"/>
      </rPr>
      <t>3</t>
    </r>
    <r>
      <rPr>
        <sz val="9"/>
        <color theme="1"/>
        <rFont val="Arial Narrow"/>
        <family val="2"/>
      </rPr>
      <t xml:space="preserve">) </t>
    </r>
  </si>
  <si>
    <r>
      <t>4 x 2 sedan (max. 2 500 cm</t>
    </r>
    <r>
      <rPr>
        <vertAlign val="superscript"/>
        <sz val="9"/>
        <color theme="1"/>
        <rFont val="Arial Narrow"/>
        <family val="2"/>
      </rPr>
      <t>3</t>
    </r>
    <r>
      <rPr>
        <sz val="9"/>
        <color theme="1"/>
        <rFont val="Arial Narrow"/>
        <family val="2"/>
      </rPr>
      <t xml:space="preserve">) </t>
    </r>
  </si>
  <si>
    <t>TRANSPORT</t>
  </si>
  <si>
    <t>Per person per night</t>
  </si>
  <si>
    <t>Where the scope of the maintenance work requires more than one day on-site and it is more cost effective than having daily return trips to the contractor's base, the contractor is allowed a sleeping-out allowance for its on-site staff. The allowance is to provide for overnight accommodation and meals. The contractor shall obtain prior written approval from LDOH for sleeping-out arrangements. Such approval, together with proof of accommodation shall be attached to the quote for that work task.</t>
  </si>
  <si>
    <t>SLEEPING-OUT ALLOWANCE (Maintenance and servicing work tasks only)</t>
  </si>
  <si>
    <t>hr</t>
  </si>
  <si>
    <t xml:space="preserve">hr </t>
  </si>
  <si>
    <t xml:space="preserve">Unskilled Labourer  </t>
  </si>
  <si>
    <t>Semi-skilled labourer</t>
  </si>
  <si>
    <t xml:space="preserve">Artisan Assistant </t>
  </si>
  <si>
    <t>Millwright</t>
  </si>
  <si>
    <t>Electrician (Artisan)</t>
  </si>
  <si>
    <t>Welder with API 1104 certificate</t>
  </si>
  <si>
    <r>
      <rPr>
        <u/>
        <sz val="9"/>
        <color theme="1"/>
        <rFont val="Arial Narrow"/>
        <family val="2"/>
      </rPr>
      <t>Remark on construction labour:</t>
    </r>
    <r>
      <rPr>
        <sz val="9"/>
        <color theme="1"/>
        <rFont val="Arial Narrow"/>
        <family val="2"/>
      </rPr>
      <t xml:space="preserve"> Normal working hours are 08:00 to 17:00 for each normal working day. Overtime to be paid in terms of latest Labour legislation. Where applicable, the unit cost for overtime worked shall be separately indicated on submitted job cards and quotes. Overtime rates are: 
- 1,5 x the rate for overtime on normal working days and Saturdays
- 2,0 x the rate for public holidays and Sundays</t>
    </r>
  </si>
  <si>
    <t>LABOUR (installation &amp; maintenance)</t>
  </si>
  <si>
    <t>Included in rates</t>
  </si>
  <si>
    <t>Sum</t>
  </si>
  <si>
    <t>While the contractor is working on-site at a facility, to do minor repairs as a free service at the health facility. Such repairs are limited to: Leaking taps and toilet valves, tightening the screws at door handles and hinges – all to a maximum value of materials of R500 and 1 hour for a semi-skilled labourer per facility.</t>
  </si>
  <si>
    <t>Corporate Social Responsibility (CSR) activities of contractor</t>
  </si>
  <si>
    <t>Per student per month</t>
  </si>
  <si>
    <t>In-service training of TVET (Technical Vocational Education &amp; Training) students requiring internship work-experience for a maximum period of six month.</t>
  </si>
  <si>
    <r>
      <rPr>
        <b/>
        <sz val="9"/>
        <color theme="1"/>
        <rFont val="Arial Narrow"/>
        <family val="2"/>
      </rPr>
      <t>In-service training</t>
    </r>
    <r>
      <rPr>
        <sz val="9"/>
        <color theme="1"/>
        <rFont val="Arial Narrow"/>
        <family val="2"/>
      </rPr>
      <t xml:space="preserve"> </t>
    </r>
  </si>
  <si>
    <t>Electrical engineering technician</t>
  </si>
  <si>
    <t>Site staff</t>
  </si>
  <si>
    <t>Identified staff will be required to provide institutional support to LDOH on an as-and-when needed basis. The post requirements and descriptions are included in Section 1 (Particular Specifications). The contractor will serve as vehicle for procuring the support staff and paying the them, though the staff will report directly to LDOH.</t>
  </si>
  <si>
    <t>INSTITUTIONAL SUPPORT</t>
  </si>
  <si>
    <t>Unregistered electrical engineering technician (min. 10 years appropriate work experience)</t>
  </si>
  <si>
    <t>Professional electrical engineering technician</t>
  </si>
  <si>
    <t>Professional electrical engineer</t>
  </si>
  <si>
    <t>Unregistered mechanical engineering technician (min. 10 years appropriate work experience)</t>
  </si>
  <si>
    <t>Professional mechanical engineering technician</t>
  </si>
  <si>
    <t>Professional mechanical engineer</t>
  </si>
  <si>
    <t>Engineering draftsperson</t>
  </si>
  <si>
    <t>Selected specialists are to be used on an as-and-when-required basis by LDOH. The contractor will serve as vehicle for procuring the specialist services and paying the specialist, but the specialist directly reports to LDOH. The contractor will sign an agreement with the specialist that the payment for specialist services provided to LDOH will be directly paid by LDOH to the specialist.</t>
  </si>
  <si>
    <t>SELECTED SPECIALISTS</t>
  </si>
  <si>
    <t>- Contractor name, street address, contact details
- Instruction to perform the work
- Description of scope of work 
- Spares list
- Completed and signed statutory certificates
- Completed &amp; signed completion certificates
- O&amp;M manuals
- Equipment list with description, makes, models and serial numbers.
- Final invoice for all the works, complete with all supporting documents</t>
  </si>
  <si>
    <t>Per works task</t>
  </si>
  <si>
    <t>For each upgrade or new works task, 1x binded hard copy and 1x soft copy (CD or DVD) of the hand-over file, properly marked (LDOH logo and name, Facility Name; Short description of work done; Completion date; Contractor name). With complete index list and including:</t>
  </si>
  <si>
    <t>HAND-OVER FILE</t>
  </si>
  <si>
    <t>- Safety boots
- Overall
- Reflective safety vest
- Hard hat
- Ear plugs
- Protective gloves
- Dust masks</t>
  </si>
  <si>
    <t>per person</t>
  </si>
  <si>
    <t>Health &amp; Safety personal protective equipment (PPE) for each local labourer on-site employed for upgrade work and new installations. PPE comprises of the following. Receipts, name lists and ticket numbers of PPE issued, shall be attached to invoices:</t>
  </si>
  <si>
    <r>
      <rPr>
        <b/>
        <u/>
        <sz val="9"/>
        <color theme="1"/>
        <rFont val="Arial Narrow"/>
        <family val="2"/>
      </rPr>
      <t xml:space="preserve">Note: </t>
    </r>
    <r>
      <rPr>
        <sz val="9"/>
        <color theme="1"/>
        <rFont val="Arial Narrow"/>
        <family val="2"/>
      </rPr>
      <t>The scope of repairs, maintenance work, services and replacements implies that the contractor temporarily extends his workshop to site. The contractor is thus required to apply appropriate workplace Health and Safety measures for staff travelling to and working on-site, and include such costs in all rates quoted.</t>
    </r>
  </si>
  <si>
    <t>Per installation</t>
  </si>
  <si>
    <r>
      <rPr>
        <u/>
        <sz val="9"/>
        <color theme="1"/>
        <rFont val="Arial Narrow"/>
        <family val="2"/>
      </rPr>
      <t>Compile and submit the Health and Safety Plan:</t>
    </r>
    <r>
      <rPr>
        <sz val="9"/>
        <color theme="1"/>
        <rFont val="Arial Narrow"/>
        <family val="2"/>
      </rPr>
      <t xml:space="preserve">
Provision of the Health and Safety Plan on the site for all upgrade work and new installations, in terms of the latest Construction Regulations, OHS Act 1993. Contractor to include proof of notice to Dept. of Labour and of its Section 16.2 site staff mandatory with invoices.</t>
    </r>
  </si>
  <si>
    <t>HEALTH &amp; SAFETY IN TERMS OF OHS ACT 1993</t>
  </si>
  <si>
    <t>Per job card</t>
  </si>
  <si>
    <r>
      <t xml:space="preserve">To include for the contractor’s overheads, management and administration costs required in the management of each Task Instruction issued. Rate per submitted daily job card for each works instruction. A daily job card needs to be completed and signed, and covers all work done on a day at the facility per the Task Instruction.
Original signed job cards are to be included with invoices for work done. 
</t>
    </r>
    <r>
      <rPr>
        <i/>
        <sz val="9"/>
        <color theme="1"/>
        <rFont val="Arial Narrow"/>
        <family val="2"/>
      </rPr>
      <t xml:space="preserve">
(Overheads and site establishment costs for work other than maintenance &amp; repairs, is measured elsewhere).</t>
    </r>
  </si>
  <si>
    <t>CONTRACTOR'S CHARGE FOR OVERHEADS</t>
  </si>
  <si>
    <t>%</t>
  </si>
  <si>
    <r>
      <rPr>
        <u/>
        <sz val="9"/>
        <color theme="1"/>
        <rFont val="Arial Narrow"/>
        <family val="2"/>
      </rPr>
      <t>Specialist Suppliers &amp; Subcontractors:</t>
    </r>
    <r>
      <rPr>
        <sz val="9"/>
        <color theme="1"/>
        <rFont val="Arial Narrow"/>
        <family val="2"/>
      </rPr>
      <t xml:space="preserve"> 
Percentage mark-up on sub-contractors or suppliers for specialist work, equipment, or materials approved by the client's representative, with attached invoices submitted by such service providers. Refer to Pricing Instructions re: scope and calculation of the mark-up value.</t>
    </r>
  </si>
  <si>
    <t>MARK-UP RATE</t>
  </si>
  <si>
    <t>PRELIMINARY &amp; GENERAL</t>
  </si>
  <si>
    <r>
      <t>Independant specialists:</t>
    </r>
    <r>
      <rPr>
        <sz val="9"/>
        <rFont val="Arial Narrow"/>
        <family val="2"/>
      </rPr>
      <t xml:space="preserve"> The contractor will, from time-to-time, be requested by LDOH to appoint Independent Specialists, as listed in the Rates Table. The specialist will directly report to LDOH, but be paid by the contractor.</t>
    </r>
  </si>
  <si>
    <r>
      <rPr>
        <b/>
        <u/>
        <sz val="9"/>
        <color theme="1"/>
        <rFont val="Arial Narrow"/>
        <family val="2"/>
      </rPr>
      <t>Site establishment:</t>
    </r>
    <r>
      <rPr>
        <sz val="9"/>
        <color theme="1"/>
        <rFont val="Arial Narrow"/>
        <family val="2"/>
      </rPr>
      <t xml:space="preserve"> Provision has been made in these schedules for site establishment when upgrade work or new installations are required. Ad hoc approval will be given in exceptional cases for establishment on-site for maintenance or servicing work, but it will generally not be allowed.</t>
    </r>
  </si>
  <si>
    <r>
      <rPr>
        <b/>
        <u/>
        <sz val="9"/>
        <color theme="1"/>
        <rFont val="Arial Narrow"/>
        <family val="2"/>
      </rPr>
      <t>Duplicate items:</t>
    </r>
    <r>
      <rPr>
        <sz val="9"/>
        <color theme="1"/>
        <rFont val="Arial Narrow"/>
        <family val="2"/>
      </rPr>
      <t xml:space="preserve"> Should the this Rates Table contain duplicate items with different rates, the rate for the item that relates to the specific type of work being undertaken, shall apply.</t>
    </r>
  </si>
  <si>
    <r>
      <rPr>
        <b/>
        <u/>
        <sz val="9"/>
        <color theme="1"/>
        <rFont val="Arial Narrow"/>
        <family val="2"/>
      </rPr>
      <t>Travelling time</t>
    </r>
    <r>
      <rPr>
        <sz val="9"/>
        <color theme="1"/>
        <rFont val="Arial Narrow"/>
        <family val="2"/>
      </rPr>
      <t xml:space="preserve"> for all specialists, institutional support, staff and labour shall be claimed at 50% of the hourly rate. The full hourly rate applies to office work and on-site work.</t>
    </r>
  </si>
  <si>
    <r>
      <rPr>
        <b/>
        <u/>
        <sz val="9"/>
        <color theme="1"/>
        <rFont val="Arial Narrow"/>
        <family val="2"/>
      </rPr>
      <t>Extent of rates:</t>
    </r>
    <r>
      <rPr>
        <sz val="9"/>
        <color theme="1"/>
        <rFont val="Arial Narrow"/>
        <family val="2"/>
      </rPr>
      <t xml:space="preserve"> Unless otherwise specified, all rates for materials and equipment should be deemed to ONLY include for the </t>
    </r>
    <r>
      <rPr>
        <b/>
        <sz val="9"/>
        <color theme="1"/>
        <rFont val="Arial Narrow"/>
        <family val="2"/>
      </rPr>
      <t>manufacturing, supply, delivery</t>
    </r>
    <r>
      <rPr>
        <sz val="9"/>
        <color theme="1"/>
        <rFont val="Arial Narrow"/>
        <family val="2"/>
      </rPr>
      <t xml:space="preserve"> to the contractor’s workshop. The cost of delivery to site, physical replacement and/or installation of materials and equipment, testing and commissioning of the items, will be calculated using the applicable travelling and labour rates.</t>
    </r>
  </si>
  <si>
    <r>
      <rPr>
        <b/>
        <u/>
        <sz val="9"/>
        <color theme="1"/>
        <rFont val="Arial Narrow"/>
        <family val="2"/>
      </rPr>
      <t>Purpose:</t>
    </r>
    <r>
      <rPr>
        <sz val="9"/>
        <color theme="1"/>
        <rFont val="Arial Narrow"/>
        <family val="2"/>
      </rPr>
      <t xml:space="preserve"> Rates are required for the maintenance or servicing of the specified equipment and infrastructure at the health facilities of the Limpopo Dept. of Health (LDOH). The work also includes for upgrades to, or installing relevant replacement equipment and infrastructure. Work tasks will be issued on an as-and-when-required basis to contractors, who shall use the items and their approved rates to compile quotes for each work task.</t>
    </r>
  </si>
  <si>
    <r>
      <rPr>
        <b/>
        <u/>
        <sz val="9"/>
        <color theme="1"/>
        <rFont val="Arial Narrow"/>
        <family val="2"/>
      </rPr>
      <t>Sections 1 &amp; 2:</t>
    </r>
    <r>
      <rPr>
        <sz val="9"/>
        <color theme="1"/>
        <rFont val="Arial Narrow"/>
        <family val="2"/>
      </rPr>
      <t xml:space="preserve"> This Rates Table shall be read together with the Particular Specifications and Pricing Instructions. If there is a contradiction in terms between the documents, the requirements of the Pricing Instructions take precedence.</t>
    </r>
  </si>
  <si>
    <r>
      <rPr>
        <b/>
        <u/>
        <sz val="9"/>
        <color theme="1"/>
        <rFont val="Arial Narrow"/>
        <family val="2"/>
      </rPr>
      <t>Introduction</t>
    </r>
    <r>
      <rPr>
        <sz val="9"/>
        <color theme="1"/>
        <rFont val="Arial Narrow"/>
        <family val="2"/>
      </rPr>
      <t xml:space="preserve"> 
The inclusion of the Key Extracts is to emphasize certain instructions stated in Section 2 (Pricing Instructions) and in no way replaces Section 2 in part, or as a whole.</t>
    </r>
  </si>
  <si>
    <t>REMARKS - KEY EXTRACTS FROM THE PRICING INSTRUCTIONS</t>
  </si>
  <si>
    <t>Install, Test &amp; Commissioning</t>
  </si>
  <si>
    <t>Mechanical engineering technician</t>
  </si>
  <si>
    <t>Qualified diesel mechanic</t>
  </si>
  <si>
    <t>Roll-back truck - 8 ton. Rate to include for operator.</t>
  </si>
  <si>
    <t>day</t>
  </si>
  <si>
    <t>1 000 litre diesel bowser trailer with transfer pump &amp; calibrated flow meter. LDV measured elsewhere</t>
  </si>
  <si>
    <t>TRENCHING FOR CABLES - SANS 0142</t>
  </si>
  <si>
    <r>
      <rPr>
        <b/>
        <sz val="9"/>
        <color theme="1"/>
        <rFont val="Arial Narrow"/>
        <family val="2"/>
      </rPr>
      <t>Excavation, bedding and backfill for electrical cables</t>
    </r>
    <r>
      <rPr>
        <sz val="9"/>
        <color theme="1"/>
        <rFont val="Arial Narrow"/>
        <family val="2"/>
      </rPr>
      <t xml:space="preserve">
Excavation in all materials for trenches, inlcuding bedding, backfill, placement of danger tape, compaction and disposal of surplus material</t>
    </r>
  </si>
  <si>
    <t>Cable rating up to 1 000 V</t>
  </si>
  <si>
    <t>Cable rating above 1 000 V</t>
  </si>
  <si>
    <t>Extra-over item for excavation</t>
  </si>
  <si>
    <t>Removal of replaced materials (cabling, control system fittings, ducting, exhaust fittings) &amp; building rubble to a registered solid waste disposal site within 50km radius of the facility</t>
  </si>
  <si>
    <t>Replaced equipment and materials that are not on the government's asset register, to be acknowledged in writing by the health facility, removed from site and disposed of at a registered solid waste disposal site, or scrap metal yard. Within 50km radius of the facility.</t>
  </si>
  <si>
    <t>Equipment that is on the asset register, are to be acknowledged in writing by the heath facility and left at a designated place at the facility - to be disposed of through prescribed processes by the department. Copy of completed and signed disposal form to be included with invoice.</t>
  </si>
  <si>
    <t>Disposal of replaced generator seta (or parts therof); diesel fuel tanks, stands, pumps, kiosk cabinets, DB cabinets; control panel cabinets: Instructions will be issued on-site and the contractor paid against rates included elsewhere.</t>
  </si>
  <si>
    <t>DISPOSAL OF REPLACED EQUIPMENT, MATERIALS &amp; BUILDING RUBBLE</t>
  </si>
  <si>
    <t>When pricing the Schedules of Rates, tenderers should take note of the stipulations of the 
Particular Specifications &amp; Pricing Instructions (Issued under separate cover).</t>
  </si>
  <si>
    <t>Sub-Section</t>
  </si>
  <si>
    <t>Titles of Sub-Sections</t>
  </si>
  <si>
    <t>Reference
Number</t>
  </si>
  <si>
    <t>DESCRIPTION</t>
  </si>
  <si>
    <t>UNIT</t>
  </si>
  <si>
    <t>QTY</t>
  </si>
  <si>
    <t>RATE
Excl. VAT</t>
  </si>
  <si>
    <t>CONTENTS OF RATES TABLES</t>
  </si>
  <si>
    <t>v1.0 - Feb'20</t>
  </si>
  <si>
    <t>CROSS-CUTTING ITEMS</t>
  </si>
  <si>
    <t>VOLUME C.1</t>
  </si>
  <si>
    <t>SCHEDULE C.1.A</t>
  </si>
  <si>
    <t>SUPPLY, INSTALL, MAINTAIN &amp; CONVERT GENERATORS</t>
  </si>
  <si>
    <t>C</t>
  </si>
  <si>
    <t>D</t>
  </si>
  <si>
    <t>E</t>
  </si>
  <si>
    <t>F</t>
  </si>
  <si>
    <t>G</t>
  </si>
  <si>
    <t>H</t>
  </si>
  <si>
    <t>1.</t>
  </si>
  <si>
    <t>Z.1</t>
  </si>
  <si>
    <t>Z.2</t>
  </si>
  <si>
    <t>Z.3</t>
  </si>
  <si>
    <t>Z.4</t>
  </si>
  <si>
    <t>Z.5</t>
  </si>
  <si>
    <t>Z.6</t>
  </si>
  <si>
    <t>Z.7</t>
  </si>
  <si>
    <t>Z.8</t>
  </si>
  <si>
    <t>Z.9</t>
  </si>
  <si>
    <t>Z.10</t>
  </si>
  <si>
    <t>Z.11</t>
  </si>
  <si>
    <t>Z.12</t>
  </si>
  <si>
    <t>Z.13</t>
  </si>
  <si>
    <t>Z.14</t>
  </si>
  <si>
    <t>Z.15</t>
  </si>
  <si>
    <t>Z.16</t>
  </si>
  <si>
    <t>Z.17</t>
  </si>
  <si>
    <t>Z.18</t>
  </si>
  <si>
    <t>Z.19</t>
  </si>
  <si>
    <t>Z.20</t>
  </si>
  <si>
    <t>Z.21</t>
  </si>
  <si>
    <t>Z.22</t>
  </si>
  <si>
    <t>Z.23</t>
  </si>
  <si>
    <t>Z.24</t>
  </si>
  <si>
    <t>Z.25</t>
  </si>
  <si>
    <t>Z.26</t>
  </si>
  <si>
    <t>Z.27</t>
  </si>
  <si>
    <t>Z.28</t>
  </si>
  <si>
    <t>Z.29</t>
  </si>
  <si>
    <t>Z.30</t>
  </si>
  <si>
    <t>2.</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</si>
  <si>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</si>
  <si>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</si>
  <si>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</si>
  <si>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</si>
  <si>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</si>
  <si>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</si>
  <si>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</si>
  <si>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</si>
  <si>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</si>
  <si>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</si>
  <si>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</si>
  <si>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</si>
  <si>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</si>
  <si>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</si>
  <si>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</si>
  <si>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</si>
  <si>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</si>
  <si>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</si>
  <si>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</si>
  <si>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</si>
  <si>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</si>
  <si>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</si>
  <si>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</si>
  <si>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</si>
  <si>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</si>
  <si>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</si>
  <si>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</si>
  <si>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</si>
  <si>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</si>
  <si>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</si>
  <si>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</si>
  <si>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</si>
  <si>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</si>
  <si>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</si>
  <si>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</si>
  <si>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</si>
  <si>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</si>
  <si>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</si>
  <si>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</si>
  <si>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</si>
  <si>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</si>
  <si>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</si>
  <si>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</si>
  <si>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</si>
  <si>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</si>
  <si>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</si>
  <si>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</si>
  <si>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</si>
  <si>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</si>
  <si>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</si>
  <si>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</si>
  <si>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</si>
  <si>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</si>
  <si>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</si>
  <si>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</si>
  <si>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</si>
  <si>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</si>
  <si>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</si>
  <si>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</si>
  <si>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sum</t>
  </si>
  <si>
    <t>On quote basis</t>
  </si>
  <si>
    <t>2.32</t>
  </si>
  <si>
    <t>2.33</t>
  </si>
  <si>
    <t>2.34</t>
  </si>
  <si>
    <t>2.35</t>
  </si>
  <si>
    <t>2.36</t>
  </si>
  <si>
    <t>2.37</t>
  </si>
  <si>
    <t>2.38</t>
  </si>
  <si>
    <t>2.39</t>
  </si>
  <si>
    <t>2.40</t>
  </si>
  <si>
    <t>2.41</t>
  </si>
  <si>
    <t>2.42</t>
  </si>
  <si>
    <t>2.43</t>
  </si>
  <si>
    <t>2.44</t>
  </si>
  <si>
    <t>2.45</t>
  </si>
  <si>
    <t>2.46</t>
  </si>
  <si>
    <t>2.47</t>
  </si>
  <si>
    <t>2.48</t>
  </si>
  <si>
    <t>2.49</t>
  </si>
  <si>
    <t>2.50</t>
  </si>
  <si>
    <t>Description                                                   10 - 20 kVA range</t>
  </si>
  <si>
    <t>Average price in range                      [(A) + (B) / 2]</t>
  </si>
  <si>
    <t>If we require a 12kVA generator we use the formula::</t>
  </si>
  <si>
    <t xml:space="preserve">10 kVA </t>
  </si>
  <si>
    <t xml:space="preserve">20 kVA </t>
  </si>
  <si>
    <t>The price for any installed 12kVA generator cannot exceed R1 200 as calculated.</t>
  </si>
  <si>
    <t>Reference generator set used for pricing</t>
  </si>
  <si>
    <t>Make</t>
  </si>
  <si>
    <t>Model</t>
  </si>
  <si>
    <t>Supply &amp; Delivery to Contractor Workshop</t>
  </si>
  <si>
    <t>C.1.B.1</t>
  </si>
  <si>
    <t>C.1.B.2</t>
  </si>
  <si>
    <t>C.1.B.3</t>
  </si>
  <si>
    <t>C.1.B.4</t>
  </si>
  <si>
    <t>C.1.B.5</t>
  </si>
  <si>
    <t>C.1.B.6</t>
  </si>
  <si>
    <t>C.1.B.7</t>
  </si>
  <si>
    <t>C.1.B.8</t>
  </si>
  <si>
    <t>C.1.B.9</t>
  </si>
  <si>
    <t>C.1.B.10</t>
  </si>
  <si>
    <t>C.1.B.11</t>
  </si>
  <si>
    <t>C.1.B.12</t>
  </si>
  <si>
    <t>C.1.B.13</t>
  </si>
  <si>
    <t>C.1.B.14</t>
  </si>
  <si>
    <t>C.1.B.15</t>
  </si>
  <si>
    <t>C.1.B.16</t>
  </si>
  <si>
    <t>C.1.B.17</t>
  </si>
  <si>
    <t>C.1.B.18</t>
  </si>
  <si>
    <t>Z</t>
  </si>
  <si>
    <t>X</t>
  </si>
  <si>
    <t>Y</t>
  </si>
  <si>
    <t>Combined Rate
X + Y + Z</t>
  </si>
  <si>
    <t>Connect to existing control box 
(allow for 15m cabling)</t>
  </si>
  <si>
    <t>C.1.B.19</t>
  </si>
  <si>
    <t>NOTES:</t>
  </si>
  <si>
    <t>Replacement of a generator</t>
  </si>
  <si>
    <t>2.a</t>
  </si>
  <si>
    <t>2.b</t>
  </si>
  <si>
    <t>The placement of the unit at the facility.</t>
  </si>
  <si>
    <t>3.</t>
  </si>
  <si>
    <t>Generator sets: 50kVA to 200kVA: 6m x 7m</t>
  </si>
  <si>
    <t>Generator sets: 250kVA to 600kVA: 8m x 9m</t>
  </si>
  <si>
    <t>Ref. No.</t>
  </si>
  <si>
    <t>All required labour and consumables</t>
  </si>
  <si>
    <t>Transporting the generator from the contractor's workshop to the health facility, as well as other travelling to the facility.</t>
  </si>
  <si>
    <t>Removal of the old generator set from its plinth to a position at the health facility as indicated by the Department.</t>
  </si>
  <si>
    <t xml:space="preserve">Prepare the storage site for the removed generator (Approx 3m x 5m).  Price to include:
- Cleaning, levelling and compacting of the storage site 
- Supply, deliver and placeent of 19mm crushed stone (3m x 5m x 150mm)
- Application of an ant poison (Bayer Temporid, Fedona 6SC or similar) over the prepared area
- Application of a non-selective weed and brush-control herbicide over the prepared area (Hyvar X, or similar approved). </t>
  </si>
  <si>
    <t>Construction of concrete plinth to the manufacturer's specifications</t>
  </si>
  <si>
    <t>The price of each item must include for all costs incurred to provide an unit that complies with the specifications.</t>
  </si>
  <si>
    <t>The rates shall also include:</t>
  </si>
  <si>
    <t>2.c</t>
  </si>
  <si>
    <t>3.1</t>
  </si>
  <si>
    <t>3.a</t>
  </si>
  <si>
    <t>3.b</t>
  </si>
  <si>
    <t>The average price of each range of generators will be used during Bid evaluation</t>
  </si>
  <si>
    <t>The large number of available standby generators make it tedious to list the prices for all the sizes. Therefore the bidder should submit rates of the maximum and the minimum generators size in the stated rating ranges. The rate for a generator between these two extremes will be calculated by using the formula below.</t>
  </si>
  <si>
    <t xml:space="preserve">The price for any generator in that range cannot exceed the value calculated using the formula. </t>
  </si>
  <si>
    <t>The example below illustrates such a calculation.</t>
  </si>
  <si>
    <t>4.</t>
  </si>
  <si>
    <t>4.a</t>
  </si>
  <si>
    <t>4.b</t>
  </si>
  <si>
    <t>4.c</t>
  </si>
  <si>
    <t>4.d</t>
  </si>
  <si>
    <t>3.c</t>
  </si>
  <si>
    <t>The provision of a new control box and/or switchboard</t>
  </si>
  <si>
    <t>Connecting the new generator to an existing control box and switchboard</t>
  </si>
  <si>
    <t>New Control Box and Switchboard</t>
  </si>
  <si>
    <t>The provision of a new control box and/or switchboard shall include for:</t>
  </si>
  <si>
    <t>- The manufacturing, delivery to the contractor's workshop, facility installation, testing and commissioning of the equipment.</t>
  </si>
  <si>
    <t>Control box</t>
  </si>
  <si>
    <t>Switchboard</t>
  </si>
  <si>
    <t>R</t>
  </si>
  <si>
    <t>C.1.B.20</t>
  </si>
  <si>
    <t>C.1.B.21</t>
  </si>
  <si>
    <t>A.</t>
  </si>
  <si>
    <t>NOTES</t>
  </si>
  <si>
    <r>
      <t xml:space="preserve">The rates </t>
    </r>
    <r>
      <rPr>
        <b/>
        <u/>
        <sz val="11"/>
        <color theme="1"/>
        <rFont val="Arial Narrow"/>
        <family val="2"/>
      </rPr>
      <t>shall exclude</t>
    </r>
    <r>
      <rPr>
        <sz val="11"/>
        <color theme="1"/>
        <rFont val="Arial Narrow"/>
        <family val="2"/>
      </rPr>
      <t xml:space="preserve"> the following, the rates of which are included elsewhere in the Rates Tables.</t>
    </r>
  </si>
  <si>
    <t>Average rate of range 10kVA - 20kVA    [(A) + (B) / 2]</t>
  </si>
  <si>
    <t>Average rate of range 1 001kVA - 1 500kVA    
[(A) + (B) / 2]</t>
  </si>
  <si>
    <t>Average rate of range 701kVA - 1 000kVA    
[(A) + (B) / 2]</t>
  </si>
  <si>
    <t>Average rate of range 501kVA - 700kVA    
[(A) + (B) / 2]</t>
  </si>
  <si>
    <t>Average rate of range 301kVA - 500kVA    
[(A) + (B) / 2]</t>
  </si>
  <si>
    <t>Average rate of range 201kVA - 300kVA    
[(A) + (B) / 2]</t>
  </si>
  <si>
    <t>Average rate of range 50kVA - 200kVA    
[(A) + (B) / 2]</t>
  </si>
  <si>
    <t>If required by the Department, contractor to quote &amp; be paid on a cost plus mark-up basis</t>
  </si>
  <si>
    <t>Capacity of Reference Generator
kVA</t>
  </si>
  <si>
    <r>
      <t>The replaced generator to be covered with a 8mx5,5m 550g/m</t>
    </r>
    <r>
      <rPr>
        <vertAlign val="superscript"/>
        <sz val="10"/>
        <color theme="1"/>
        <rFont val="Arial Narrow"/>
        <family val="2"/>
      </rPr>
      <t>2</t>
    </r>
    <r>
      <rPr>
        <sz val="10"/>
        <color theme="1"/>
        <rFont val="Arial Narrow"/>
        <family val="2"/>
      </rPr>
      <t xml:space="preserve"> UV stabilised PVC tarpaulin with 20mm dia. Eyelets spaced at max. 2m intervals along the edge, tied-down over the generator with 10mm nylon rope and heavy duty “L” shaped tent pegs, spaced 2m apart. 
</t>
    </r>
    <r>
      <rPr>
        <u/>
        <sz val="10"/>
        <color theme="1"/>
        <rFont val="Arial Narrow"/>
        <family val="2"/>
      </rPr>
      <t>Sheet size ranges:</t>
    </r>
  </si>
  <si>
    <t>Generator sets: 650kVA to 1 000kVA: 8m x 10m</t>
  </si>
  <si>
    <t>REF. NO.</t>
  </si>
  <si>
    <t>SCHEDULE C.1.C</t>
  </si>
  <si>
    <t>SCHEDULE C.1.B_n</t>
  </si>
  <si>
    <t>NEW DIESEL GENERATORS (FIXED) - Rates</t>
  </si>
  <si>
    <t>NEW DIESEL GENERATORS (FIXED) - Notes</t>
  </si>
  <si>
    <t>For pricing purposes, the diesel generator to be used should be a Caterpillar or similar approved.</t>
  </si>
  <si>
    <t>For pricing purposes, the alternator to be used should be a Leroy-Somer or similar approved</t>
  </si>
  <si>
    <t> EQUIPMENT</t>
  </si>
  <si>
    <t xml:space="preserve"> kVA Rating
(range)</t>
  </si>
  <si>
    <t>SERVICING RATE PER UNIT
ZAR - Excl VAT</t>
  </si>
  <si>
    <t>The service of units shall be to the manufacturer's specification.</t>
  </si>
  <si>
    <t>Oil Filter Set</t>
  </si>
  <si>
    <t>Engine Oil</t>
  </si>
  <si>
    <t>Air Filter</t>
  </si>
  <si>
    <t>Diesel Filter</t>
  </si>
  <si>
    <t>Coolant Refill</t>
  </si>
  <si>
    <t>Voltage Drop Test</t>
  </si>
  <si>
    <t>Charge Rate Test</t>
  </si>
  <si>
    <t>V-Belts</t>
  </si>
  <si>
    <t>Mains failure Test (on load)</t>
  </si>
  <si>
    <t>Valves</t>
  </si>
  <si>
    <t>Flexible Hoses</t>
  </si>
  <si>
    <t>Battery Charger</t>
  </si>
  <si>
    <t>Transformer ( instrument)</t>
  </si>
  <si>
    <t>Automatic Change-over relays</t>
  </si>
  <si>
    <t>Water Drain</t>
  </si>
  <si>
    <t>Water Jacket</t>
  </si>
  <si>
    <t>Ammeter</t>
  </si>
  <si>
    <t>Fuses</t>
  </si>
  <si>
    <t xml:space="preserve">Main Circuit Breaker </t>
  </si>
  <si>
    <t>Heater</t>
  </si>
  <si>
    <t>Starter</t>
  </si>
  <si>
    <t>Bulk Tank Pump</t>
  </si>
  <si>
    <t>Set of Bearings</t>
  </si>
  <si>
    <t>MATERIALS, FITTINGS AND SPARES</t>
  </si>
  <si>
    <t>Unit</t>
  </si>
  <si>
    <t>ea</t>
  </si>
  <si>
    <t>litre</t>
  </si>
  <si>
    <t>set</t>
  </si>
  <si>
    <t xml:space="preserve">SERVICING OF GENERATOR SETS </t>
  </si>
  <si>
    <t>Generator &amp; Diesel engine</t>
  </si>
  <si>
    <t>50 - 200kVA</t>
  </si>
  <si>
    <t>201 - 300kVA</t>
  </si>
  <si>
    <t>501 - 700kVA</t>
  </si>
  <si>
    <t>701 - 1 000kVA</t>
  </si>
  <si>
    <t>1 001 - 1 500kVA</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</si>
  <si>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</si>
  <si>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</si>
  <si>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</si>
  <si>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</si>
  <si>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</si>
  <si>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</si>
  <si>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</si>
  <si>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</si>
  <si>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</si>
  <si>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</si>
  <si>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</si>
  <si>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</si>
  <si>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</si>
  <si>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</si>
  <si>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</si>
  <si>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</si>
  <si>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</si>
  <si>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</si>
  <si>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</si>
  <si>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</si>
  <si>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</si>
  <si>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</si>
  <si>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</si>
  <si>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</si>
  <si>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</si>
  <si>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</si>
  <si>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</si>
  <si>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</si>
  <si>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</si>
  <si>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</si>
  <si>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</si>
  <si>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</si>
  <si>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</si>
  <si>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</si>
  <si>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</si>
  <si>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</si>
  <si>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</si>
  <si>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</si>
  <si>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</si>
  <si>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</si>
  <si>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</si>
  <si>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</si>
  <si>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</si>
  <si>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</si>
  <si>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</si>
  <si>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</si>
  <si>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301 - 500kVA</t>
  </si>
  <si>
    <t>2.3.1</t>
  </si>
  <si>
    <t>2.3.2</t>
  </si>
  <si>
    <t>2.3.3</t>
  </si>
  <si>
    <t>2.3.4</t>
  </si>
  <si>
    <t>2.3.5</t>
  </si>
  <si>
    <t>2.3.6</t>
  </si>
  <si>
    <t>2.3.7</t>
  </si>
  <si>
    <t>2.3.8</t>
  </si>
  <si>
    <t>2.3.9</t>
  </si>
  <si>
    <t>2.3.10</t>
  </si>
  <si>
    <t>2.3.11</t>
  </si>
  <si>
    <t>2.3.12</t>
  </si>
  <si>
    <t>2.3.13</t>
  </si>
  <si>
    <t>2.3.14</t>
  </si>
  <si>
    <t>2.3.15</t>
  </si>
  <si>
    <t>2.3.16</t>
  </si>
  <si>
    <t>2.3.17</t>
  </si>
  <si>
    <t>2.3.18</t>
  </si>
  <si>
    <t>2.3.19</t>
  </si>
  <si>
    <t>2.3.20</t>
  </si>
  <si>
    <t>2.3.21</t>
  </si>
  <si>
    <t>2.3.22</t>
  </si>
  <si>
    <t>2.3.23</t>
  </si>
  <si>
    <t>2.4.1</t>
  </si>
  <si>
    <t>2.4.2</t>
  </si>
  <si>
    <t>2.4.3</t>
  </si>
  <si>
    <t>2.4.4</t>
  </si>
  <si>
    <t>2.4.5</t>
  </si>
  <si>
    <t>2.4.6</t>
  </si>
  <si>
    <t>2.4.7</t>
  </si>
  <si>
    <t>2.4.8</t>
  </si>
  <si>
    <t>2.4.9</t>
  </si>
  <si>
    <t>2.4.10</t>
  </si>
  <si>
    <t>2.4.11</t>
  </si>
  <si>
    <t>2.4.12</t>
  </si>
  <si>
    <t>2.4.13</t>
  </si>
  <si>
    <t>2.4.14</t>
  </si>
  <si>
    <t>2.4.15</t>
  </si>
  <si>
    <t>2.4.16</t>
  </si>
  <si>
    <t>2.4.17</t>
  </si>
  <si>
    <t>2.4.18</t>
  </si>
  <si>
    <t>2.4.19</t>
  </si>
  <si>
    <t>2.4.20</t>
  </si>
  <si>
    <t>2.4.21</t>
  </si>
  <si>
    <t>2.4.22</t>
  </si>
  <si>
    <t>2.4.23</t>
  </si>
  <si>
    <t>2.5.1</t>
  </si>
  <si>
    <t>2.5.2</t>
  </si>
  <si>
    <t>2.5.3</t>
  </si>
  <si>
    <t>2.5.4</t>
  </si>
  <si>
    <t>2.5.5</t>
  </si>
  <si>
    <t>2.5.6</t>
  </si>
  <si>
    <t>2.5.7</t>
  </si>
  <si>
    <t>2.5.8</t>
  </si>
  <si>
    <t>2.5.9</t>
  </si>
  <si>
    <t>2.5.10</t>
  </si>
  <si>
    <t>2.5.11</t>
  </si>
  <si>
    <t>2.5.12</t>
  </si>
  <si>
    <t>2.5.13</t>
  </si>
  <si>
    <t>2.5.14</t>
  </si>
  <si>
    <t>2.5.15</t>
  </si>
  <si>
    <t>2.5.16</t>
  </si>
  <si>
    <t>2.5.17</t>
  </si>
  <si>
    <t>2.5.18</t>
  </si>
  <si>
    <t>2.5.19</t>
  </si>
  <si>
    <t>2.5.20</t>
  </si>
  <si>
    <t>2.5.21</t>
  </si>
  <si>
    <t>2.5.22</t>
  </si>
  <si>
    <t>2.5.23</t>
  </si>
  <si>
    <t>2.6.1</t>
  </si>
  <si>
    <t>2.6.2</t>
  </si>
  <si>
    <t>2.6.3</t>
  </si>
  <si>
    <t>2.6.4</t>
  </si>
  <si>
    <t>2.6.5</t>
  </si>
  <si>
    <t>2.6.6</t>
  </si>
  <si>
    <t>2.6.7</t>
  </si>
  <si>
    <t>2.6.8</t>
  </si>
  <si>
    <t>2.6.9</t>
  </si>
  <si>
    <t>2.6.10</t>
  </si>
  <si>
    <t>2.6.11</t>
  </si>
  <si>
    <t>2.6.12</t>
  </si>
  <si>
    <t>2.6.13</t>
  </si>
  <si>
    <t>2.6.14</t>
  </si>
  <si>
    <t>2.6.15</t>
  </si>
  <si>
    <t>2.6.16</t>
  </si>
  <si>
    <t>2.6.17</t>
  </si>
  <si>
    <t>2.6.18</t>
  </si>
  <si>
    <t>2.6.19</t>
  </si>
  <si>
    <t>2.6.20</t>
  </si>
  <si>
    <t>2.6.21</t>
  </si>
  <si>
    <t>2.6.22</t>
  </si>
  <si>
    <t>2.6.23</t>
  </si>
  <si>
    <t>SERVICING &amp; MAINTENANCE OF DIESEL GENERATORS (Mobile &amp; Fixed Units)</t>
  </si>
  <si>
    <t>The transport of generators between the health facility and the contractor's workshop is costed and measured elsewhere in Vol. C.1</t>
  </si>
  <si>
    <t>3.2</t>
  </si>
  <si>
    <t>Contractor to quote on a cost plus mark-up basis</t>
  </si>
  <si>
    <t>Generator Housing: Repairs and maintenance</t>
  </si>
  <si>
    <t>3.3</t>
  </si>
  <si>
    <t>3.4</t>
  </si>
  <si>
    <t>Mobile Unit Chassis: Repairs &amp; maintenance</t>
  </si>
  <si>
    <t>Conversion of fixed generator unit to a mobile unit</t>
  </si>
  <si>
    <t>Chassis conversion of a mobile: From a wheel chassis to sled basis</t>
  </si>
  <si>
    <t>4.1</t>
  </si>
  <si>
    <t>All</t>
  </si>
  <si>
    <t>Factory tests and assessments by manufacture (or its agent) to confirm suitablilty of unit to be reconditioned, or not:</t>
  </si>
  <si>
    <t>Detailed mechancal and electrical assessment and reporting with quote for repairs. The assessment includes internal inspection of the engine and the generator:</t>
  </si>
  <si>
    <t>4.1.1</t>
  </si>
  <si>
    <t>4.2</t>
  </si>
  <si>
    <t>5.</t>
  </si>
  <si>
    <t>3-YEAR MAINTENANCE PLAN</t>
  </si>
  <si>
    <t>5.1</t>
  </si>
  <si>
    <t>5.2</t>
  </si>
  <si>
    <t>All onsite and pertinent laboratory tests to determine the potential of the unit to be reconditioned by the manufacturer</t>
  </si>
  <si>
    <t>Assessments &amp; reporting to determine potential for reconditioning the generator set</t>
  </si>
  <si>
    <t>Combined Rate
X + Y + Z
ZAR (Excl. VAT)</t>
  </si>
  <si>
    <t>Decommissioning, dismantling, removal from site and disposal of the condemned equipment at a scrap metal dealer for recycling</t>
  </si>
  <si>
    <t>C.1</t>
  </si>
  <si>
    <t>C.2</t>
  </si>
  <si>
    <t>C.3</t>
  </si>
  <si>
    <t>The reconditioning of the unit by the manufacturer (or its agent)  to a standard that will result in a 12 month guarantee on materials and workmanship by the manufacturer (or its agent).
Rates for in-between sizes of generators to be calculated the same as for the supply of new generators (Schd C.1.B)
Bid evaluation will consider the average cost of each range.</t>
  </si>
  <si>
    <t>GENERATOR CHASSIS AND HOUSING</t>
  </si>
  <si>
    <t>RECONDITIONING OF GENERATOR</t>
  </si>
  <si>
    <t>4.1.2</t>
  </si>
  <si>
    <t>4.1.2.1</t>
  </si>
  <si>
    <t>4.1.2.2</t>
  </si>
  <si>
    <t>4.1.2.3</t>
  </si>
  <si>
    <t>4.1.2.4</t>
  </si>
  <si>
    <t>4.1.2.5</t>
  </si>
  <si>
    <t>4.1.2.6</t>
  </si>
  <si>
    <t>4.2.1A</t>
  </si>
  <si>
    <t>4.2.1B</t>
  </si>
  <si>
    <t>4.2.2A</t>
  </si>
  <si>
    <t>4.2.2B</t>
  </si>
  <si>
    <t>4.2.3A</t>
  </si>
  <si>
    <t>4.2.3B</t>
  </si>
  <si>
    <t>4.2.2C</t>
  </si>
  <si>
    <t>4.2.1C</t>
  </si>
  <si>
    <t>4.2.3C</t>
  </si>
  <si>
    <t>4.2.4A</t>
  </si>
  <si>
    <t>4.2.4B</t>
  </si>
  <si>
    <t>4.2.4C</t>
  </si>
  <si>
    <t>4.2.5A</t>
  </si>
  <si>
    <t>4.2.5B</t>
  </si>
  <si>
    <t>4.2.5C</t>
  </si>
  <si>
    <t>4.2.6A</t>
  </si>
  <si>
    <t>4.2.6B</t>
  </si>
  <si>
    <t>4.2.6C</t>
  </si>
  <si>
    <t>GENERATOR CONDITION ASSESSMENTS (Fixed &amp; Mobile)</t>
  </si>
  <si>
    <t>Reconditoning of engine &amp; generator</t>
  </si>
  <si>
    <t>5.2.1</t>
  </si>
  <si>
    <t>5.2.2</t>
  </si>
  <si>
    <t>5.2.3</t>
  </si>
  <si>
    <t>5.2.4</t>
  </si>
  <si>
    <t>5.2.5</t>
  </si>
  <si>
    <t>5.2.6</t>
  </si>
  <si>
    <t>6.</t>
  </si>
  <si>
    <t>6.1</t>
  </si>
  <si>
    <t>6.2</t>
  </si>
  <si>
    <t>6.3</t>
  </si>
  <si>
    <t>6.4</t>
  </si>
  <si>
    <t>6.5</t>
  </si>
  <si>
    <t>6.6</t>
  </si>
  <si>
    <t>Unless stated otherwise, travelling &amp; travelling time is not included, but costed and measured elsewhere in Vol C.1</t>
  </si>
  <si>
    <t>The rated range of equipment listed below shall be serviced, maintained and repaired and applies to both fixed and mobile generator units.</t>
  </si>
  <si>
    <t>Visual inspection and report with recommendations and provisional quote for repairs</t>
  </si>
  <si>
    <t>`</t>
  </si>
  <si>
    <t>A 3-year maintenance plan starting on the date of the new unit's commissioning certificate and performed in compliance to the manufacturer's specifications. Breakdown of progress payments to be agreed before approval to continue.
Rate to include all labour, materials, travelling costs:</t>
  </si>
  <si>
    <t>SCHEDULE C.1.Br</t>
  </si>
  <si>
    <r>
      <rPr>
        <b/>
        <u/>
        <sz val="9"/>
        <color theme="1"/>
        <rFont val="Arial Narrow"/>
        <family val="2"/>
      </rPr>
      <t>Measurement of travelling trips:</t>
    </r>
    <r>
      <rPr>
        <b/>
        <sz val="9"/>
        <color theme="1"/>
        <rFont val="Arial Narrow"/>
        <family val="2"/>
      </rPr>
      <t xml:space="preserve"> 
A.  </t>
    </r>
    <r>
      <rPr>
        <sz val="9"/>
        <color theme="1"/>
        <rFont val="Arial Narrow"/>
        <family val="2"/>
      </rPr>
      <t xml:space="preserve">The Department will consider accepting established workshop(s) of the contractor and its approved subcontractors in Limpopo province as base for calculating trip distances by the contractor to health facilities. Should the contractor have more than one workshop in the province, then the workshop closest to an affected health facility shall be used as base.  
</t>
    </r>
    <r>
      <rPr>
        <b/>
        <sz val="9"/>
        <color theme="1"/>
        <rFont val="Arial Narrow"/>
        <family val="2"/>
      </rPr>
      <t xml:space="preserve">B.  </t>
    </r>
    <r>
      <rPr>
        <sz val="9"/>
        <color theme="1"/>
        <rFont val="Arial Narrow"/>
        <family val="2"/>
      </rPr>
      <t xml:space="preserve">Should the contractor or its approved subcontractors not have a workshop in Limpopo that is accepted by the Department, then the Department’s Head Office at 18 College Street, Polokwane shall serve as base for calculating trip distances to the health facilities.  
</t>
    </r>
    <r>
      <rPr>
        <b/>
        <sz val="9"/>
        <color theme="1"/>
        <rFont val="Arial Narrow"/>
        <family val="2"/>
      </rPr>
      <t xml:space="preserve">C.  </t>
    </r>
    <r>
      <rPr>
        <sz val="9"/>
        <color theme="1"/>
        <rFont val="Arial Narrow"/>
        <family val="2"/>
      </rPr>
      <t>In all cases of travelling, the contractor shall endeavour to arrange round trips for a maintenance team to various facilities on the same day, so that the itinerary for the day would result in the more efficient use of labour and travelling time. The first and last trips of the day shall be measured from the Departmental accepted base. In such cases, the inter-facility distance claimed shall be clearly indicated on the relevant job cards and invoices, along with a remark of the movement to the following destination.</t>
    </r>
  </si>
  <si>
    <r>
      <rPr>
        <u/>
        <sz val="9"/>
        <color theme="1"/>
        <rFont val="Arial Narrow"/>
        <family val="2"/>
      </rPr>
      <t>Unlisted Items:</t>
    </r>
    <r>
      <rPr>
        <sz val="9"/>
        <color theme="1"/>
        <rFont val="Arial Narrow"/>
        <family val="2"/>
      </rPr>
      <t xml:space="preserve"> 
Percentage mark-up on materials, equipment and fittings not included in this Rates Table and approved by the client's representative, with supplier invoices attached. Refer to Pricing Instructions re: the extent of quotes required and the calculation of the mark-up value.</t>
    </r>
  </si>
  <si>
    <t>Z.A</t>
  </si>
  <si>
    <t>Z.B</t>
  </si>
  <si>
    <t>LIMPOPO DEPARTMENT OF HEALTH - CONTRACT HEDP008/20/21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</si>
</sst>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quot;R&quot;* #,##0.00_ ;_ &quot;R&quot;* \-#,##0.00_ ;_ &quot;R&quot;* &quot;-&quot;??_ ;_ @_ "/>
    <numFmt numFmtId="165" formatCode="_(&quot;R&quot;* #,##0.00_);_(&quot;R&quot;* \(#,##0.00\);_(&quot;R&quot;* &quot;-&quot;??_);_(@_)"/>
    <numFmt numFmtId="166" formatCode="0.0%"/>
  </numFmts>
  <fonts count="47" x14ac:knownFonts="1">
    <font>
      <sz val="11"/>
      <color theme="1"/>
      <name val="Calibri"/>
      <family val="2"/>
      <scheme val="minor"/>
    </font>
    <font>
      <sz val="10"/>
      <color theme="1"/>
      <name val="Arial Narrow"/>
      <family val="2"/>
    </font>
    <font>
      <sz val="10"/>
      <color theme="1"/>
      <name val="Arial Narrow"/>
      <family val="2"/>
    </font>
    <font>
      <b/>
      <sz val="10"/>
      <color theme="1"/>
      <name val="Arial Narrow"/>
      <family val="2"/>
    </font>
    <font>
      <sz val="9"/>
      <color theme="1"/>
      <name val="Arial Narrow"/>
      <family val="2"/>
    </font>
    <font>
      <sz val="9"/>
      <name val="Arial Narrow"/>
      <family val="2"/>
    </font>
    <font>
      <sz val="11"/>
      <color indexed="8"/>
      <name val="Calibri"/>
      <family val="2"/>
    </font>
    <font>
      <sz val="10"/>
      <name val="Courier"/>
      <family val="3"/>
    </font>
    <font>
      <b/>
      <sz val="11"/>
      <color theme="1"/>
      <name val="Arial Black"/>
      <family val="2"/>
    </font>
    <font>
      <b/>
      <sz val="12"/>
      <color theme="1"/>
      <name val="Arial Black"/>
      <family val="2"/>
    </font>
    <font>
      <u/>
      <sz val="9"/>
      <color theme="1"/>
      <name val="Arial Narrow"/>
      <family val="2"/>
    </font>
    <font>
      <i/>
      <sz val="9"/>
      <color theme="1"/>
      <name val="Arial Narrow"/>
      <family val="2"/>
    </font>
    <font>
      <b/>
      <sz val="9"/>
      <color theme="1"/>
      <name val="Arial Narrow"/>
      <family val="2"/>
    </font>
    <font>
      <vertAlign val="superscript"/>
      <sz val="9"/>
      <color theme="1"/>
      <name val="Arial Narrow"/>
      <family val="2"/>
    </font>
    <font>
      <sz val="9"/>
      <color rgb="FF000000"/>
      <name val="Arial Narrow"/>
      <family val="2"/>
    </font>
    <font>
      <vertAlign val="superscript"/>
      <sz val="9"/>
      <color rgb="FF000000"/>
      <name val="Arial Narrow"/>
      <family val="2"/>
    </font>
    <font>
      <b/>
      <sz val="9"/>
      <color rgb="FF000000"/>
      <name val="Arial Narrow"/>
      <family val="2"/>
    </font>
    <font>
      <u/>
      <sz val="9"/>
      <color rgb="FF000000"/>
      <name val="Arial Narrow"/>
      <family val="2"/>
    </font>
    <font>
      <b/>
      <u/>
      <sz val="9"/>
      <color theme="1"/>
      <name val="Arial Narrow"/>
      <family val="2"/>
    </font>
    <font>
      <b/>
      <u/>
      <sz val="9"/>
      <name val="Arial Narrow"/>
      <family val="2"/>
    </font>
    <font>
      <b/>
      <sz val="11"/>
      <color theme="1"/>
      <name val="Arial Narrow"/>
      <family val="2"/>
    </font>
    <font>
      <sz val="8"/>
      <name val="Calibri"/>
      <family val="2"/>
      <scheme val="minor"/>
    </font>
    <font>
      <sz val="11"/>
      <color theme="1"/>
      <name val="Calibri"/>
      <family val="2"/>
      <scheme val="minor"/>
    </font>
    <font>
      <b/>
      <i/>
      <sz val="10"/>
      <color rgb="FFFF0000"/>
      <name val="Arial Narrow"/>
      <family val="2"/>
    </font>
    <font>
      <i/>
      <sz val="9"/>
      <color rgb="FFFF0000"/>
      <name val="Arial Narrow"/>
      <family val="2"/>
    </font>
    <font>
      <b/>
      <sz val="9"/>
      <color theme="1"/>
      <name val="Arial"/>
      <family val="2"/>
    </font>
    <font>
      <sz val="11"/>
      <color theme="1"/>
      <name val="Arial"/>
      <family val="2"/>
    </font>
    <font>
      <b/>
      <sz val="12"/>
      <color theme="1"/>
      <name val="Arial"/>
      <family val="2"/>
    </font>
    <font>
      <i/>
      <sz val="9"/>
      <color theme="1"/>
      <name val="Arial"/>
      <family val="2"/>
    </font>
    <font>
      <sz val="10"/>
      <color theme="1"/>
      <name val="Arial"/>
      <family val="2"/>
    </font>
    <font>
      <b/>
      <sz val="11"/>
      <color rgb="FF000000"/>
      <name val="Arial"/>
      <family val="2"/>
    </font>
    <font>
      <b/>
      <sz val="11"/>
      <name val="Arial Narrow"/>
      <family val="2"/>
    </font>
    <font>
      <i/>
      <sz val="9"/>
      <name val="Arial Narrow"/>
      <family val="2"/>
    </font>
    <font>
      <b/>
      <sz val="9"/>
      <color theme="8" tint="-0.249977111117893"/>
      <name val="Arial Narrow"/>
      <family val="2"/>
    </font>
    <font>
      <sz val="11"/>
      <color theme="1"/>
      <name val="Arial Narrow"/>
      <family val="2"/>
    </font>
    <font>
      <sz val="10"/>
      <color rgb="FF000000"/>
      <name val="Arial"/>
      <family val="2"/>
    </font>
    <font>
      <sz val="11"/>
      <color theme="1"/>
      <name val="Arial Black"/>
      <family val="2"/>
    </font>
    <font>
      <sz val="10"/>
      <color rgb="FFFF0000"/>
      <name val="Arial Narrow"/>
      <family val="2"/>
    </font>
    <font>
      <b/>
      <u/>
      <sz val="10"/>
      <color theme="1"/>
      <name val="Arial Narrow"/>
      <family val="2"/>
    </font>
    <font>
      <sz val="10"/>
      <name val="Arial Narrow"/>
      <family val="2"/>
    </font>
    <font>
      <u/>
      <sz val="10"/>
      <color theme="1"/>
      <name val="Arial Narrow"/>
      <family val="2"/>
    </font>
    <font>
      <vertAlign val="superscript"/>
      <sz val="10"/>
      <color theme="1"/>
      <name val="Arial Narrow"/>
      <family val="2"/>
    </font>
    <font>
      <b/>
      <u/>
      <sz val="11"/>
      <color theme="1"/>
      <name val="Arial Narrow"/>
      <family val="2"/>
    </font>
    <font>
      <u/>
      <sz val="10"/>
      <name val="Arial Narrow"/>
      <family val="2"/>
    </font>
    <font>
      <u/>
      <sz val="11"/>
      <color theme="1"/>
      <name val="Arial Narrow"/>
      <family val="2"/>
    </font>
    <font>
      <b/>
      <sz val="14"/>
      <color theme="1"/>
      <name val="Arial Narrow"/>
      <family val="2"/>
    </font>
    <font>
      <sz val="10"/>
      <color rgb="FF000000"/>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5">
    <xf numFmtId="0" fontId="0" fillId="0" borderId="0"/>
    <xf numFmtId="0" fontId="6" fillId="0" borderId="0"/>
    <xf numFmtId="0" fontId="7" fillId="0" borderId="0"/>
    <xf numFmtId="0" fontId="22" fillId="0" borderId="0"/>
    <xf numFmtId="0" fontId="7" fillId="0" borderId="0"/>
  </cellStyleXfs>
  <cellXfs count="329">
    <xf numFmtId="0" fontId="0" fillId="0" borderId="0" xfId="0"/>
    <xf numFmtId="0" fontId="4" fillId="0" borderId="0" xfId="0" applyFont="1" applyAlignment="1">
      <alignment vertical="top"/>
    </xf>
    <xf numFmtId="0" fontId="4" fillId="0" borderId="0" xfId="0" applyFont="1" applyAlignment="1">
      <alignment horizontal="left" vertical="top"/>
    </xf>
    <xf numFmtId="0" fontId="5" fillId="0" borderId="0" xfId="0" applyFont="1" applyAlignment="1">
      <alignment vertical="top"/>
    </xf>
    <xf numFmtId="0" fontId="4" fillId="0" borderId="1" xfId="0" applyFont="1" applyBorder="1" applyAlignment="1">
      <alignment vertical="top" wrapText="1"/>
    </xf>
    <xf numFmtId="0" fontId="5" fillId="0" borderId="4" xfId="2" applyFont="1" applyBorder="1" applyAlignment="1">
      <alignment horizontal="left" vertical="top"/>
    </xf>
    <xf numFmtId="0" fontId="4" fillId="0" borderId="5" xfId="0" applyFont="1" applyBorder="1" applyAlignment="1">
      <alignment horizontal="right" vertical="top"/>
    </xf>
    <xf numFmtId="49" fontId="5" fillId="0" borderId="1" xfId="2" applyNumberFormat="1" applyFont="1" applyBorder="1" applyAlignment="1">
      <alignment vertical="top" wrapText="1"/>
    </xf>
    <xf numFmtId="49" fontId="5" fillId="0" borderId="6" xfId="2" applyNumberFormat="1" applyFont="1" applyBorder="1" applyAlignment="1">
      <alignment vertical="top" wrapText="1"/>
    </xf>
    <xf numFmtId="0" fontId="4" fillId="0" borderId="8" xfId="0" applyFont="1" applyBorder="1" applyAlignment="1">
      <alignment horizontal="right" vertical="top"/>
    </xf>
    <xf numFmtId="49" fontId="5" fillId="0" borderId="9" xfId="2" applyNumberFormat="1" applyFont="1" applyBorder="1" applyAlignment="1">
      <alignment vertical="top" wrapText="1"/>
    </xf>
    <xf numFmtId="0" fontId="4" fillId="0" borderId="11" xfId="0" applyFont="1" applyBorder="1" applyAlignment="1">
      <alignment horizontal="right" vertical="top"/>
    </xf>
    <xf numFmtId="49" fontId="5" fillId="0" borderId="2" xfId="2" applyNumberFormat="1" applyFont="1" applyBorder="1" applyAlignment="1">
      <alignment vertical="top"/>
    </xf>
    <xf numFmtId="0" fontId="5" fillId="0" borderId="12" xfId="2" applyFont="1" applyBorder="1" applyAlignment="1">
      <alignment horizontal="left" vertical="top"/>
    </xf>
    <xf numFmtId="0" fontId="4" fillId="0" borderId="13" xfId="0" applyFont="1" applyBorder="1" applyAlignment="1">
      <alignment horizontal="right" vertical="top"/>
    </xf>
    <xf numFmtId="0" fontId="8" fillId="2" borderId="12" xfId="0" applyFont="1" applyFill="1" applyBorder="1" applyAlignment="1">
      <alignment vertical="top" wrapText="1"/>
    </xf>
    <xf numFmtId="0" fontId="4" fillId="0" borderId="7" xfId="0" applyFont="1" applyBorder="1" applyAlignment="1">
      <alignment horizontal="left" vertical="top" wrapText="1"/>
    </xf>
    <xf numFmtId="0" fontId="4" fillId="0" borderId="7" xfId="0" applyFont="1" applyBorder="1" applyAlignment="1">
      <alignment horizontal="left" vertical="top"/>
    </xf>
    <xf numFmtId="0" fontId="4" fillId="0" borderId="10" xfId="0" applyFont="1" applyBorder="1" applyAlignment="1">
      <alignment horizontal="left" vertical="top" wrapText="1"/>
    </xf>
    <xf numFmtId="0" fontId="4" fillId="0" borderId="10" xfId="0" applyFont="1" applyBorder="1" applyAlignment="1">
      <alignment horizontal="left" vertical="top"/>
    </xf>
    <xf numFmtId="0" fontId="10" fillId="0" borderId="10" xfId="0" applyFont="1" applyBorder="1" applyAlignment="1">
      <alignment horizontal="left" vertical="top" wrapText="1"/>
    </xf>
    <xf numFmtId="0" fontId="12" fillId="0" borderId="10" xfId="0" applyFont="1" applyBorder="1" applyAlignment="1">
      <alignment horizontal="left" vertical="top" wrapText="1"/>
    </xf>
    <xf numFmtId="0" fontId="12" fillId="0" borderId="10" xfId="0" applyFont="1" applyBorder="1" applyAlignment="1">
      <alignment horizontal="left" vertical="top"/>
    </xf>
    <xf numFmtId="0" fontId="14" fillId="0" borderId="0" xfId="0" applyFont="1" applyAlignment="1">
      <alignment horizontal="right" vertical="top"/>
    </xf>
    <xf numFmtId="0" fontId="4" fillId="0" borderId="0" xfId="0" applyFont="1" applyAlignment="1">
      <alignment horizontal="center" vertical="top"/>
    </xf>
    <xf numFmtId="0" fontId="14" fillId="0" borderId="0" xfId="0" applyFont="1" applyAlignment="1">
      <alignment horizontal="center" vertical="top"/>
    </xf>
    <xf numFmtId="0" fontId="14" fillId="0" borderId="0" xfId="0" applyFont="1" applyAlignment="1">
      <alignment vertical="top" wrapText="1"/>
    </xf>
    <xf numFmtId="0" fontId="16" fillId="0" borderId="9" xfId="0" applyFont="1" applyBorder="1" applyAlignment="1">
      <alignment vertical="top" wrapText="1"/>
    </xf>
    <xf numFmtId="0" fontId="14" fillId="0" borderId="9" xfId="0" applyFont="1" applyBorder="1" applyAlignment="1">
      <alignment vertical="top" wrapText="1"/>
    </xf>
    <xf numFmtId="0" fontId="17" fillId="0" borderId="9" xfId="0" applyFont="1" applyBorder="1" applyAlignment="1">
      <alignment vertical="top" wrapText="1"/>
    </xf>
    <xf numFmtId="0" fontId="10" fillId="0" borderId="10" xfId="0" applyFont="1" applyBorder="1" applyAlignment="1">
      <alignment horizontal="left" vertical="top"/>
    </xf>
    <xf numFmtId="0" fontId="18" fillId="0" borderId="10" xfId="0" applyFont="1" applyBorder="1" applyAlignment="1">
      <alignment horizontal="left" vertical="top" wrapText="1"/>
    </xf>
    <xf numFmtId="0" fontId="5" fillId="0" borderId="10" xfId="0" applyFont="1" applyBorder="1" applyAlignment="1">
      <alignment horizontal="left" vertical="top"/>
    </xf>
    <xf numFmtId="0" fontId="5" fillId="0" borderId="10" xfId="0" applyFont="1" applyBorder="1" applyAlignment="1">
      <alignment horizontal="left" vertical="top" wrapText="1"/>
    </xf>
    <xf numFmtId="0" fontId="4" fillId="0" borderId="10" xfId="0" quotePrefix="1" applyFont="1" applyBorder="1" applyAlignment="1">
      <alignment horizontal="left" vertical="top" wrapText="1"/>
    </xf>
    <xf numFmtId="0" fontId="19" fillId="0" borderId="9" xfId="0" applyFont="1" applyBorder="1" applyAlignment="1">
      <alignment vertical="top" wrapText="1"/>
    </xf>
    <xf numFmtId="0" fontId="4" fillId="0" borderId="9" xfId="0" applyFont="1" applyBorder="1" applyAlignment="1">
      <alignment vertical="top" wrapText="1"/>
    </xf>
    <xf numFmtId="0" fontId="4" fillId="0" borderId="13" xfId="0" applyFont="1" applyBorder="1" applyAlignment="1">
      <alignment vertical="top" wrapText="1"/>
    </xf>
    <xf numFmtId="0" fontId="20" fillId="0" borderId="0" xfId="0" applyFont="1" applyAlignment="1">
      <alignment vertical="top" wrapText="1"/>
    </xf>
    <xf numFmtId="0" fontId="3" fillId="0" borderId="0" xfId="0" applyFont="1" applyAlignment="1">
      <alignment vertical="top"/>
    </xf>
    <xf numFmtId="0" fontId="3" fillId="0" borderId="0" xfId="0" applyFont="1" applyAlignment="1">
      <alignment horizontal="center" vertical="top"/>
    </xf>
    <xf numFmtId="0" fontId="12" fillId="0" borderId="10" xfId="0" applyFont="1" applyFill="1" applyBorder="1" applyAlignment="1">
      <alignment horizontal="left" vertical="top" wrapText="1"/>
    </xf>
    <xf numFmtId="0" fontId="4" fillId="0" borderId="0" xfId="0" applyFont="1" applyFill="1" applyAlignment="1">
      <alignment vertical="top"/>
    </xf>
    <xf numFmtId="0" fontId="4" fillId="0" borderId="10" xfId="0" applyFont="1" applyFill="1" applyBorder="1" applyAlignment="1">
      <alignment horizontal="left" vertical="top" wrapText="1"/>
    </xf>
    <xf numFmtId="0" fontId="4" fillId="0" borderId="9" xfId="0" applyFont="1" applyBorder="1" applyAlignment="1">
      <alignment horizontal="left" vertical="top" wrapText="1"/>
    </xf>
    <xf numFmtId="0" fontId="23" fillId="0" borderId="0" xfId="0" applyFont="1" applyAlignment="1">
      <alignment vertical="top"/>
    </xf>
    <xf numFmtId="0" fontId="24" fillId="0" borderId="0" xfId="0" applyFont="1" applyAlignment="1">
      <alignment vertical="top"/>
    </xf>
    <xf numFmtId="0" fontId="25" fillId="0" borderId="0" xfId="0" applyFont="1" applyAlignment="1">
      <alignment vertical="top"/>
    </xf>
    <xf numFmtId="0" fontId="26" fillId="0" borderId="0" xfId="0" applyFont="1" applyAlignment="1">
      <alignment vertical="top"/>
    </xf>
    <xf numFmtId="0" fontId="27" fillId="0" borderId="0" xfId="0" applyFont="1" applyAlignment="1">
      <alignment horizontal="left" vertical="center"/>
    </xf>
    <xf numFmtId="0" fontId="27" fillId="0" borderId="0" xfId="0" applyFont="1" applyAlignment="1">
      <alignment vertical="top" wrapText="1"/>
    </xf>
    <xf numFmtId="0" fontId="28" fillId="0" borderId="0" xfId="0" quotePrefix="1" applyFont="1" applyAlignment="1">
      <alignment vertical="center"/>
    </xf>
    <xf numFmtId="0" fontId="0" fillId="0" borderId="0" xfId="0" applyAlignment="1">
      <alignment vertical="top"/>
    </xf>
    <xf numFmtId="0" fontId="30" fillId="0" borderId="5" xfId="0" applyFont="1" applyBorder="1" applyAlignment="1">
      <alignment horizontal="center" vertical="top" wrapText="1"/>
    </xf>
    <xf numFmtId="0" fontId="30" fillId="0" borderId="5" xfId="0" applyFont="1" applyBorder="1" applyAlignment="1">
      <alignment horizontal="center" vertical="top"/>
    </xf>
    <xf numFmtId="0" fontId="30" fillId="0" borderId="4" xfId="0" applyFont="1" applyBorder="1" applyAlignment="1">
      <alignment horizontal="center" vertical="top"/>
    </xf>
    <xf numFmtId="0" fontId="12" fillId="0" borderId="1" xfId="3" applyFont="1" applyBorder="1" applyAlignment="1">
      <alignment horizontal="center" vertical="top"/>
    </xf>
    <xf numFmtId="0" fontId="4" fillId="0" borderId="0" xfId="3" applyFont="1" applyAlignment="1">
      <alignment vertical="top"/>
    </xf>
    <xf numFmtId="0" fontId="12" fillId="0" borderId="0" xfId="3" applyFont="1" applyAlignment="1">
      <alignment horizontal="left" vertical="center"/>
    </xf>
    <xf numFmtId="0" fontId="12" fillId="0" borderId="0" xfId="3" applyFont="1" applyAlignment="1">
      <alignment horizontal="right" vertical="top"/>
    </xf>
    <xf numFmtId="17" fontId="32" fillId="0" borderId="0" xfId="0" quotePrefix="1" applyNumberFormat="1" applyFont="1" applyAlignment="1">
      <alignment horizontal="right" vertical="top"/>
    </xf>
    <xf numFmtId="0" fontId="33" fillId="0" borderId="0" xfId="0" applyFont="1" applyAlignment="1">
      <alignment vertical="top"/>
    </xf>
    <xf numFmtId="0" fontId="20" fillId="0" borderId="0" xfId="3" applyFont="1" applyAlignment="1">
      <alignment horizontal="left" vertical="center"/>
    </xf>
    <xf numFmtId="0" fontId="34" fillId="0" borderId="0" xfId="0" applyFont="1" applyAlignment="1">
      <alignment horizontal="left" vertical="top"/>
    </xf>
    <xf numFmtId="0" fontId="35" fillId="0" borderId="11" xfId="0" applyFont="1" applyBorder="1" applyAlignment="1">
      <alignment horizontal="center" vertical="top" wrapText="1"/>
    </xf>
    <xf numFmtId="0" fontId="35" fillId="0" borderId="11" xfId="0" applyFont="1" applyBorder="1" applyAlignment="1">
      <alignment vertical="top"/>
    </xf>
    <xf numFmtId="0" fontId="4" fillId="0" borderId="11" xfId="0" applyFont="1" applyBorder="1" applyAlignment="1">
      <alignment vertical="top" wrapText="1"/>
    </xf>
    <xf numFmtId="0" fontId="8" fillId="2" borderId="1" xfId="0" applyFont="1" applyFill="1" applyBorder="1" applyAlignment="1">
      <alignment vertical="top" wrapText="1"/>
    </xf>
    <xf numFmtId="0" fontId="36" fillId="2" borderId="5" xfId="0" applyFont="1" applyFill="1" applyBorder="1" applyAlignment="1">
      <alignment horizontal="right" vertical="top"/>
    </xf>
    <xf numFmtId="0" fontId="8" fillId="2" borderId="4" xfId="0" applyFont="1" applyFill="1" applyBorder="1" applyAlignment="1">
      <alignment vertical="top" wrapText="1"/>
    </xf>
    <xf numFmtId="0" fontId="8" fillId="2" borderId="3" xfId="0" applyFont="1" applyFill="1" applyBorder="1" applyAlignment="1">
      <alignment horizontal="left" vertical="top"/>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vertical="top"/>
    </xf>
    <xf numFmtId="0" fontId="9" fillId="2" borderId="5" xfId="0" applyFont="1" applyFill="1" applyBorder="1" applyAlignment="1">
      <alignment horizontal="righ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4" xfId="0" applyFont="1" applyBorder="1" applyAlignment="1">
      <alignment vertical="top"/>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37" fillId="0" borderId="0" xfId="0" applyFont="1" applyAlignment="1">
      <alignment vertical="top"/>
    </xf>
    <xf numFmtId="0" fontId="39" fillId="0" borderId="10" xfId="0" applyFont="1" applyBorder="1" applyAlignment="1">
      <alignment vertical="top"/>
    </xf>
    <xf numFmtId="0" fontId="2" fillId="0" borderId="15" xfId="0" applyFont="1" applyBorder="1" applyAlignment="1">
      <alignment vertical="top"/>
    </xf>
    <xf numFmtId="0" fontId="20" fillId="0" borderId="0" xfId="0" applyFont="1" applyAlignment="1">
      <alignment horizontal="left" vertical="top"/>
    </xf>
    <xf numFmtId="0" fontId="2" fillId="0" borderId="12" xfId="0" applyFont="1" applyBorder="1" applyAlignment="1">
      <alignment vertical="top"/>
    </xf>
    <xf numFmtId="0" fontId="2" fillId="0" borderId="10" xfId="0" applyFont="1" applyBorder="1" applyAlignment="1">
      <alignment vertical="top"/>
    </xf>
    <xf numFmtId="0" fontId="2" fillId="0" borderId="0" xfId="0" applyFont="1" applyBorder="1" applyAlignment="1">
      <alignment vertical="top"/>
    </xf>
    <xf numFmtId="0" fontId="2" fillId="0" borderId="11" xfId="0" applyFont="1" applyBorder="1" applyAlignment="1">
      <alignment vertical="top"/>
    </xf>
    <xf numFmtId="0" fontId="12" fillId="0" borderId="0" xfId="3" applyFont="1" applyAlignment="1">
      <alignment horizontal="left" vertical="top"/>
    </xf>
    <xf numFmtId="0" fontId="20" fillId="0" borderId="0" xfId="3" applyFont="1" applyAlignment="1">
      <alignment horizontal="left" vertical="top"/>
    </xf>
    <xf numFmtId="0" fontId="3" fillId="0" borderId="4" xfId="0" applyFont="1" applyBorder="1" applyAlignment="1">
      <alignment vertical="top" wrapText="1"/>
    </xf>
    <xf numFmtId="0" fontId="40" fillId="0" borderId="10" xfId="0" applyFont="1" applyBorder="1" applyAlignment="1">
      <alignment vertical="top" wrapText="1"/>
    </xf>
    <xf numFmtId="0" fontId="2" fillId="0" borderId="10" xfId="0" applyFont="1" applyBorder="1" applyAlignment="1">
      <alignment vertical="top" wrapText="1"/>
    </xf>
    <xf numFmtId="0" fontId="2" fillId="0" borderId="10" xfId="0" applyFont="1" applyBorder="1" applyAlignment="1">
      <alignment horizontal="left" vertical="top" wrapText="1"/>
    </xf>
    <xf numFmtId="0" fontId="43" fillId="0" borderId="10" xfId="0" applyFont="1" applyBorder="1" applyAlignment="1">
      <alignment vertical="top"/>
    </xf>
    <xf numFmtId="0" fontId="2" fillId="0" borderId="10" xfId="0" quotePrefix="1" applyFont="1" applyBorder="1" applyAlignment="1">
      <alignment horizontal="left" vertical="top" wrapText="1"/>
    </xf>
    <xf numFmtId="0" fontId="2" fillId="0" borderId="14" xfId="0" applyFont="1" applyBorder="1" applyAlignment="1">
      <alignment vertical="top"/>
    </xf>
    <xf numFmtId="0" fontId="34" fillId="0" borderId="13" xfId="0" applyFont="1" applyBorder="1" applyAlignment="1">
      <alignment horizontal="right" vertical="top"/>
    </xf>
    <xf numFmtId="0" fontId="34" fillId="0" borderId="12" xfId="0" applyFont="1" applyBorder="1" applyAlignment="1">
      <alignment vertical="top"/>
    </xf>
    <xf numFmtId="0" fontId="34" fillId="0" borderId="4" xfId="0" applyFont="1" applyBorder="1" applyAlignment="1">
      <alignment vertical="top"/>
    </xf>
    <xf numFmtId="0" fontId="34" fillId="0" borderId="1" xfId="0" applyFont="1" applyBorder="1" applyAlignment="1">
      <alignment vertical="top"/>
    </xf>
    <xf numFmtId="164" fontId="34" fillId="0" borderId="1" xfId="0" applyNumberFormat="1" applyFont="1" applyBorder="1" applyAlignment="1">
      <alignment vertical="top"/>
    </xf>
    <xf numFmtId="0" fontId="34" fillId="0" borderId="11" xfId="0" applyFont="1" applyBorder="1" applyAlignment="1">
      <alignment horizontal="right" vertical="top"/>
    </xf>
    <xf numFmtId="0" fontId="34" fillId="0" borderId="10" xfId="0" applyFont="1" applyBorder="1" applyAlignment="1">
      <alignment vertical="top"/>
    </xf>
    <xf numFmtId="0" fontId="20" fillId="5" borderId="11" xfId="0" applyFont="1" applyFill="1" applyBorder="1" applyAlignment="1">
      <alignment horizontal="right" vertical="top"/>
    </xf>
    <xf numFmtId="164" fontId="20" fillId="0" borderId="1" xfId="0" applyNumberFormat="1" applyFont="1" applyBorder="1" applyAlignment="1">
      <alignment vertical="top"/>
    </xf>
    <xf numFmtId="0" fontId="34" fillId="0" borderId="0" xfId="0" applyFont="1" applyAlignment="1">
      <alignment vertical="top"/>
    </xf>
    <xf numFmtId="0" fontId="34" fillId="0" borderId="11" xfId="0" applyFont="1" applyBorder="1" applyAlignment="1">
      <alignment vertical="top"/>
    </xf>
    <xf numFmtId="0" fontId="34" fillId="0" borderId="0" xfId="0" applyFont="1" applyBorder="1" applyAlignment="1">
      <alignment vertical="top"/>
    </xf>
    <xf numFmtId="0" fontId="34" fillId="0" borderId="8" xfId="0" applyFont="1" applyBorder="1" applyAlignment="1">
      <alignment vertical="top"/>
    </xf>
    <xf numFmtId="0" fontId="34" fillId="0" borderId="7" xfId="0" applyFont="1" applyBorder="1" applyAlignment="1">
      <alignment vertical="top"/>
    </xf>
    <xf numFmtId="0" fontId="34" fillId="0" borderId="0" xfId="0" applyFont="1" applyAlignment="1">
      <alignment horizontal="right" vertical="top"/>
    </xf>
    <xf numFmtId="0" fontId="44" fillId="0" borderId="0" xfId="0" applyFont="1" applyAlignment="1">
      <alignment vertical="top"/>
    </xf>
    <xf numFmtId="0" fontId="20" fillId="0" borderId="1" xfId="0" applyFont="1" applyBorder="1" applyAlignment="1">
      <alignment horizontal="center" vertical="top" wrapText="1"/>
    </xf>
    <xf numFmtId="0" fontId="20" fillId="0" borderId="6" xfId="0" applyFont="1" applyBorder="1" applyAlignment="1">
      <alignment horizontal="center" vertical="top" wrapText="1"/>
    </xf>
    <xf numFmtId="0" fontId="34" fillId="0" borderId="1" xfId="0" applyFont="1" applyBorder="1" applyAlignment="1">
      <alignment vertical="top" wrapText="1"/>
    </xf>
    <xf numFmtId="0" fontId="34" fillId="0" borderId="1" xfId="0" applyFont="1" applyBorder="1" applyAlignment="1">
      <alignment horizontal="center" vertical="top"/>
    </xf>
    <xf numFmtId="0" fontId="0" fillId="0" borderId="0" xfId="0" applyFont="1" applyAlignment="1">
      <alignment vertical="top"/>
    </xf>
    <xf numFmtId="0" fontId="35" fillId="0" borderId="10" xfId="0" applyFont="1" applyBorder="1" applyAlignment="1">
      <alignment vertical="top"/>
    </xf>
    <xf numFmtId="0" fontId="35" fillId="0" borderId="11" xfId="0" applyFont="1" applyBorder="1" applyAlignment="1">
      <alignment vertical="top" wrapText="1"/>
    </xf>
    <xf numFmtId="0" fontId="35" fillId="0" borderId="10" xfId="0" applyFont="1" applyBorder="1" applyAlignment="1">
      <alignment vertical="top" wrapText="1"/>
    </xf>
    <xf numFmtId="0" fontId="35" fillId="0" borderId="8" xfId="0" applyFont="1" applyBorder="1" applyAlignment="1">
      <alignment horizontal="center" vertical="top"/>
    </xf>
    <xf numFmtId="0" fontId="35" fillId="0" borderId="8" xfId="0" applyFont="1" applyBorder="1" applyAlignment="1">
      <alignment vertical="top"/>
    </xf>
    <xf numFmtId="0" fontId="35" fillId="0" borderId="7" xfId="0" applyFont="1" applyBorder="1" applyAlignment="1">
      <alignment vertical="top"/>
    </xf>
    <xf numFmtId="0" fontId="3" fillId="0" borderId="0" xfId="0" applyFont="1" applyBorder="1" applyAlignment="1">
      <alignment vertical="top"/>
    </xf>
    <xf numFmtId="0" fontId="2" fillId="0" borderId="11" xfId="0" applyFont="1" applyFill="1" applyBorder="1" applyAlignment="1">
      <alignment vertical="top"/>
    </xf>
    <xf numFmtId="0" fontId="2" fillId="0" borderId="10" xfId="0" applyFont="1" applyFill="1" applyBorder="1" applyAlignment="1">
      <alignment vertical="top"/>
    </xf>
    <xf numFmtId="0" fontId="2" fillId="0" borderId="11" xfId="0" applyFont="1" applyFill="1" applyBorder="1" applyAlignment="1">
      <alignment horizontal="right" vertical="top"/>
    </xf>
    <xf numFmtId="0" fontId="2" fillId="0" borderId="10" xfId="0" applyFont="1" applyFill="1" applyBorder="1" applyAlignment="1">
      <alignment horizontal="left" vertical="top" wrapText="1"/>
    </xf>
    <xf numFmtId="0" fontId="46" fillId="0" borderId="10" xfId="0" applyFont="1" applyFill="1" applyBorder="1" applyAlignment="1">
      <alignment horizontal="justify" vertical="top" wrapText="1"/>
    </xf>
    <xf numFmtId="0" fontId="3" fillId="0" borderId="10" xfId="0" applyFont="1" applyBorder="1" applyAlignment="1">
      <alignment vertical="top"/>
    </xf>
    <xf numFmtId="0" fontId="3" fillId="0" borderId="11" xfId="0" applyFont="1" applyFill="1" applyBorder="1" applyAlignment="1">
      <alignment horizontal="right" vertical="top"/>
    </xf>
    <xf numFmtId="0" fontId="3" fillId="0" borderId="10" xfId="0" applyFont="1" applyFill="1" applyBorder="1" applyAlignment="1">
      <alignment vertical="top"/>
    </xf>
    <xf numFmtId="0" fontId="12" fillId="0" borderId="0" xfId="3" applyFont="1" applyFill="1" applyAlignment="1">
      <alignment horizontal="left" vertical="top"/>
    </xf>
    <xf numFmtId="0" fontId="2" fillId="0" borderId="0" xfId="0" applyFont="1" applyFill="1" applyAlignment="1">
      <alignment vertical="top"/>
    </xf>
    <xf numFmtId="0" fontId="34" fillId="0" borderId="0" xfId="0" applyFont="1" applyFill="1" applyAlignment="1">
      <alignment vertical="top"/>
    </xf>
    <xf numFmtId="0" fontId="33" fillId="0" borderId="0" xfId="0" applyFont="1" applyFill="1" applyAlignment="1">
      <alignment vertical="top"/>
    </xf>
    <xf numFmtId="0" fontId="20" fillId="0" borderId="0" xfId="3" applyFont="1" applyFill="1" applyAlignment="1">
      <alignment horizontal="left" vertical="top"/>
    </xf>
    <xf numFmtId="0" fontId="34" fillId="0" borderId="0" xfId="0" applyFont="1" applyFill="1" applyAlignment="1">
      <alignment horizontal="left" vertical="top"/>
    </xf>
    <xf numFmtId="0" fontId="20" fillId="0" borderId="0" xfId="0" applyFont="1" applyFill="1" applyAlignment="1">
      <alignment horizontal="left" vertical="top"/>
    </xf>
    <xf numFmtId="0" fontId="3" fillId="0" borderId="0" xfId="0" applyFont="1" applyFill="1" applyAlignment="1">
      <alignment horizontal="center" vertical="top"/>
    </xf>
    <xf numFmtId="0" fontId="3" fillId="0" borderId="3" xfId="0" applyFont="1" applyFill="1" applyBorder="1" applyAlignment="1">
      <alignment horizontal="center" vertical="top" wrapText="1"/>
    </xf>
    <xf numFmtId="0" fontId="2" fillId="0" borderId="0" xfId="0" applyFont="1" applyFill="1" applyBorder="1" applyAlignment="1">
      <alignment vertical="top"/>
    </xf>
    <xf numFmtId="0" fontId="38" fillId="0" borderId="0" xfId="0" applyFont="1" applyFill="1" applyBorder="1" applyAlignment="1">
      <alignment vertical="top"/>
    </xf>
    <xf numFmtId="0" fontId="2" fillId="0" borderId="0" xfId="0" applyFont="1" applyFill="1" applyBorder="1" applyAlignment="1">
      <alignment vertical="top" wrapText="1"/>
    </xf>
    <xf numFmtId="0" fontId="40" fillId="0" borderId="0" xfId="0" applyFont="1" applyFill="1" applyBorder="1" applyAlignment="1">
      <alignment vertical="top" wrapText="1"/>
    </xf>
    <xf numFmtId="0" fontId="2" fillId="0" borderId="0" xfId="0" applyFont="1" applyFill="1" applyBorder="1" applyAlignment="1">
      <alignment horizontal="justify" vertical="top"/>
    </xf>
    <xf numFmtId="0" fontId="40" fillId="0" borderId="0" xfId="0" applyFont="1" applyFill="1" applyBorder="1" applyAlignment="1">
      <alignment horizontal="justify" vertical="top"/>
    </xf>
    <xf numFmtId="0" fontId="2" fillId="0" borderId="7" xfId="0" quotePrefix="1" applyFont="1" applyBorder="1" applyAlignment="1">
      <alignment horizontal="left" vertical="top" wrapText="1"/>
    </xf>
    <xf numFmtId="0" fontId="2" fillId="0" borderId="0" xfId="0" applyFont="1" applyBorder="1" applyAlignment="1">
      <alignment vertical="top" wrapText="1"/>
    </xf>
    <xf numFmtId="0" fontId="2" fillId="0" borderId="8" xfId="0" applyFont="1" applyFill="1" applyBorder="1" applyAlignment="1">
      <alignment vertical="top"/>
    </xf>
    <xf numFmtId="0" fontId="2" fillId="0" borderId="7" xfId="0" applyFont="1" applyFill="1" applyBorder="1" applyAlignment="1">
      <alignment vertical="top"/>
    </xf>
    <xf numFmtId="0" fontId="2" fillId="0" borderId="15" xfId="0" applyFont="1" applyFill="1" applyBorder="1" applyAlignment="1">
      <alignment vertical="top"/>
    </xf>
    <xf numFmtId="0" fontId="38" fillId="0" borderId="0" xfId="0" applyFont="1" applyFill="1" applyBorder="1" applyAlignment="1">
      <alignment vertical="top" wrapText="1"/>
    </xf>
    <xf numFmtId="0" fontId="38" fillId="0" borderId="14" xfId="0" applyFont="1" applyFill="1" applyBorder="1" applyAlignment="1">
      <alignment vertical="top"/>
    </xf>
    <xf numFmtId="0" fontId="2" fillId="0" borderId="15" xfId="0" applyFont="1" applyFill="1" applyBorder="1" applyAlignment="1">
      <alignment horizontal="justify" vertical="top"/>
    </xf>
    <xf numFmtId="0" fontId="46" fillId="0" borderId="0" xfId="0" applyFont="1" applyFill="1" applyBorder="1" applyAlignment="1">
      <alignment horizontal="justify" vertical="top"/>
    </xf>
    <xf numFmtId="0" fontId="46" fillId="0" borderId="15" xfId="0" applyFont="1" applyFill="1" applyBorder="1" applyAlignment="1">
      <alignment horizontal="justify" vertical="top"/>
    </xf>
    <xf numFmtId="0" fontId="46" fillId="0" borderId="14" xfId="0" applyFont="1" applyFill="1" applyBorder="1" applyAlignment="1">
      <alignment horizontal="justify" vertical="top"/>
    </xf>
    <xf numFmtId="0" fontId="38" fillId="0" borderId="0" xfId="0" applyFont="1" applyBorder="1" applyAlignment="1">
      <alignment vertical="top" wrapText="1"/>
    </xf>
    <xf numFmtId="0" fontId="4" fillId="0" borderId="0" xfId="0" applyFont="1" applyFill="1" applyAlignment="1">
      <alignment vertical="top" wrapText="1"/>
    </xf>
    <xf numFmtId="0" fontId="5" fillId="0" borderId="10" xfId="4" applyFont="1" applyFill="1" applyBorder="1" applyAlignment="1">
      <alignment horizontal="left" vertical="top"/>
    </xf>
    <xf numFmtId="0" fontId="5" fillId="0" borderId="4" xfId="4" applyFont="1" applyFill="1" applyBorder="1" applyAlignment="1">
      <alignment horizontal="left" vertical="top"/>
    </xf>
    <xf numFmtId="0" fontId="4" fillId="0" borderId="0" xfId="0" applyFont="1" applyAlignment="1" applyProtection="1">
      <alignment vertical="top"/>
      <protection locked="0"/>
    </xf>
    <xf numFmtId="0" fontId="12" fillId="0" borderId="0" xfId="3" applyFont="1" applyAlignment="1" applyProtection="1">
      <alignment horizontal="right" vertical="top"/>
      <protection locked="0"/>
    </xf>
    <xf numFmtId="0" fontId="23" fillId="0" borderId="0" xfId="0" applyFont="1" applyAlignment="1" applyProtection="1">
      <alignment vertical="top"/>
      <protection locked="0"/>
    </xf>
    <xf numFmtId="0" fontId="24" fillId="0" borderId="0" xfId="0" applyFont="1" applyAlignment="1" applyProtection="1">
      <alignment vertical="top"/>
      <protection locked="0"/>
    </xf>
    <xf numFmtId="17" fontId="32" fillId="0" borderId="0" xfId="0" quotePrefix="1" applyNumberFormat="1" applyFont="1" applyAlignment="1" applyProtection="1">
      <alignment horizontal="right" vertical="top"/>
      <protection locked="0"/>
    </xf>
    <xf numFmtId="0" fontId="3" fillId="0" borderId="0" xfId="0" applyFont="1" applyAlignment="1" applyProtection="1">
      <alignment horizontal="center" vertical="top"/>
      <protection locked="0"/>
    </xf>
    <xf numFmtId="0" fontId="12" fillId="0" borderId="1" xfId="3" applyFont="1" applyBorder="1" applyAlignment="1" applyProtection="1">
      <alignment horizontal="center" vertical="top" wrapText="1"/>
      <protection locked="0"/>
    </xf>
    <xf numFmtId="0" fontId="12" fillId="0" borderId="1" xfId="3" applyFont="1" applyBorder="1" applyAlignment="1" applyProtection="1">
      <alignment horizontal="center" vertical="top"/>
      <protection locked="0"/>
    </xf>
    <xf numFmtId="9" fontId="31" fillId="0" borderId="1" xfId="3" applyNumberFormat="1" applyFont="1" applyBorder="1" applyAlignment="1" applyProtection="1">
      <alignment horizontal="center" vertical="top" wrapText="1"/>
      <protection locked="0"/>
    </xf>
    <xf numFmtId="0" fontId="4" fillId="0" borderId="9" xfId="0" applyFont="1" applyBorder="1" applyAlignment="1" applyProtection="1">
      <alignment horizontal="center" vertical="top" wrapText="1"/>
      <protection locked="0"/>
    </xf>
    <xf numFmtId="0" fontId="4" fillId="0" borderId="10" xfId="0" applyFont="1" applyBorder="1" applyAlignment="1" applyProtection="1">
      <alignment horizontal="center" vertical="top"/>
      <protection locked="0"/>
    </xf>
    <xf numFmtId="0" fontId="4" fillId="0" borderId="9" xfId="0" applyFont="1" applyBorder="1" applyAlignment="1" applyProtection="1">
      <alignment vertical="top"/>
      <protection locked="0"/>
    </xf>
    <xf numFmtId="0" fontId="4" fillId="3" borderId="9" xfId="0" applyFont="1" applyFill="1" applyBorder="1" applyAlignment="1" applyProtection="1">
      <alignment vertical="top" wrapText="1"/>
      <protection locked="0"/>
    </xf>
    <xf numFmtId="0" fontId="4" fillId="3" borderId="10" xfId="0" applyFont="1" applyFill="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165" fontId="4" fillId="0" borderId="6" xfId="0" applyNumberFormat="1" applyFont="1" applyBorder="1" applyAlignment="1" applyProtection="1">
      <alignment vertical="top"/>
      <protection locked="0"/>
    </xf>
    <xf numFmtId="0" fontId="4" fillId="0" borderId="10" xfId="0" applyFont="1" applyBorder="1" applyAlignment="1" applyProtection="1">
      <alignment horizontal="center" vertical="top" wrapText="1"/>
      <protection locked="0"/>
    </xf>
    <xf numFmtId="0" fontId="4" fillId="0" borderId="9" xfId="0" applyFont="1" applyBorder="1" applyAlignment="1" applyProtection="1">
      <alignment horizontal="center" vertical="top"/>
      <protection locked="0"/>
    </xf>
    <xf numFmtId="166" fontId="4" fillId="0" borderId="9" xfId="0" quotePrefix="1" applyNumberFormat="1" applyFont="1" applyFill="1" applyBorder="1" applyAlignment="1" applyProtection="1">
      <alignment horizontal="center" vertical="top" wrapText="1"/>
      <protection locked="0"/>
    </xf>
    <xf numFmtId="0" fontId="4" fillId="0" borderId="10" xfId="0" applyFont="1" applyFill="1" applyBorder="1" applyAlignment="1" applyProtection="1">
      <alignment horizontal="center" vertical="top"/>
      <protection locked="0"/>
    </xf>
    <xf numFmtId="166" fontId="4" fillId="0" borderId="9" xfId="0" applyNumberFormat="1" applyFont="1" applyBorder="1" applyAlignment="1" applyProtection="1">
      <alignment vertical="top" wrapText="1"/>
      <protection locked="0"/>
    </xf>
    <xf numFmtId="165" fontId="4" fillId="0" borderId="9" xfId="0" applyNumberFormat="1" applyFont="1" applyBorder="1" applyAlignment="1" applyProtection="1">
      <alignment vertical="top"/>
      <protection locked="0"/>
    </xf>
    <xf numFmtId="0" fontId="4" fillId="3" borderId="9" xfId="0" applyFont="1" applyFill="1" applyBorder="1" applyAlignment="1" applyProtection="1">
      <alignment horizontal="center" vertical="top" wrapText="1"/>
      <protection locked="0"/>
    </xf>
    <xf numFmtId="0" fontId="4" fillId="3" borderId="10" xfId="0" applyFont="1" applyFill="1" applyBorder="1" applyAlignment="1" applyProtection="1">
      <alignment horizontal="center" vertical="top"/>
      <protection locked="0"/>
    </xf>
    <xf numFmtId="0" fontId="4" fillId="0" borderId="9" xfId="0" applyFont="1" applyFill="1" applyBorder="1" applyAlignment="1" applyProtection="1">
      <alignment horizontal="center" vertical="top" wrapText="1"/>
      <protection locked="0"/>
    </xf>
    <xf numFmtId="165" fontId="4" fillId="0" borderId="9" xfId="0" applyNumberFormat="1" applyFont="1" applyFill="1" applyBorder="1" applyAlignment="1" applyProtection="1">
      <alignment vertical="top"/>
      <protection locked="0"/>
    </xf>
    <xf numFmtId="0" fontId="4" fillId="0" borderId="6" xfId="0" applyFont="1" applyBorder="1" applyAlignment="1" applyProtection="1">
      <alignment horizontal="center" vertical="top" wrapText="1"/>
      <protection locked="0"/>
    </xf>
    <xf numFmtId="0" fontId="4" fillId="0" borderId="6" xfId="0" applyFont="1" applyBorder="1" applyAlignment="1" applyProtection="1">
      <alignment horizontal="center" vertical="top"/>
      <protection locked="0"/>
    </xf>
    <xf numFmtId="0" fontId="14" fillId="0" borderId="9" xfId="0" applyFont="1" applyBorder="1" applyAlignment="1" applyProtection="1">
      <alignment horizontal="center" vertical="top"/>
      <protection locked="0"/>
    </xf>
    <xf numFmtId="0" fontId="14" fillId="0" borderId="9" xfId="0" applyFont="1" applyBorder="1" applyAlignment="1" applyProtection="1">
      <alignment horizontal="right" vertical="top"/>
      <protection locked="0"/>
    </xf>
    <xf numFmtId="0" fontId="4" fillId="0" borderId="7" xfId="0" applyFont="1" applyBorder="1" applyAlignment="1" applyProtection="1">
      <alignment horizontal="center" vertical="top"/>
      <protection locked="0"/>
    </xf>
    <xf numFmtId="49" fontId="5" fillId="0" borderId="2" xfId="2" applyNumberFormat="1" applyFont="1" applyBorder="1" applyAlignment="1" applyProtection="1">
      <alignment horizontal="center" vertical="top" wrapText="1"/>
      <protection locked="0"/>
    </xf>
    <xf numFmtId="0" fontId="5" fillId="0" borderId="2" xfId="1" applyFont="1" applyBorder="1" applyAlignment="1" applyProtection="1">
      <alignment horizontal="center" vertical="top"/>
      <protection locked="0"/>
    </xf>
    <xf numFmtId="165" fontId="4" fillId="0" borderId="2" xfId="0" applyNumberFormat="1" applyFont="1" applyBorder="1" applyAlignment="1" applyProtection="1">
      <alignment vertical="top"/>
      <protection locked="0"/>
    </xf>
    <xf numFmtId="49" fontId="5" fillId="2" borderId="9" xfId="2" applyNumberFormat="1" applyFont="1" applyFill="1" applyBorder="1" applyAlignment="1" applyProtection="1">
      <alignment horizontal="center" vertical="top" wrapText="1"/>
      <protection locked="0"/>
    </xf>
    <xf numFmtId="0" fontId="5" fillId="2" borderId="9" xfId="1" applyFont="1" applyFill="1" applyBorder="1" applyAlignment="1" applyProtection="1">
      <alignment horizontal="center" vertical="top"/>
      <protection locked="0"/>
    </xf>
    <xf numFmtId="49" fontId="5" fillId="2" borderId="6" xfId="2" applyNumberFormat="1" applyFont="1" applyFill="1" applyBorder="1" applyAlignment="1" applyProtection="1">
      <alignment horizontal="center" vertical="top" wrapText="1"/>
      <protection locked="0"/>
    </xf>
    <xf numFmtId="0" fontId="5" fillId="2" borderId="6" xfId="1" applyFont="1" applyFill="1" applyBorder="1" applyAlignment="1" applyProtection="1">
      <alignment horizontal="center" vertical="top"/>
      <protection locked="0"/>
    </xf>
    <xf numFmtId="49" fontId="5" fillId="0" borderId="1" xfId="2" applyNumberFormat="1" applyFont="1" applyBorder="1" applyAlignment="1" applyProtection="1">
      <alignment horizontal="center" vertical="top" wrapText="1"/>
      <protection locked="0"/>
    </xf>
    <xf numFmtId="0" fontId="5" fillId="0" borderId="1" xfId="1" applyFont="1" applyBorder="1" applyAlignment="1" applyProtection="1">
      <alignment horizontal="center" vertical="top"/>
      <protection locked="0"/>
    </xf>
    <xf numFmtId="165" fontId="4" fillId="0" borderId="1" xfId="0" applyNumberFormat="1" applyFont="1" applyBorder="1" applyAlignment="1" applyProtection="1">
      <alignment vertical="top"/>
      <protection locked="0"/>
    </xf>
    <xf numFmtId="0" fontId="4" fillId="0" borderId="1" xfId="0" applyFont="1" applyBorder="1" applyAlignment="1" applyProtection="1">
      <alignment horizontal="center" vertical="top" wrapText="1"/>
      <protection locked="0"/>
    </xf>
    <xf numFmtId="0" fontId="4" fillId="0" borderId="1" xfId="0" applyFont="1" applyBorder="1" applyAlignment="1" applyProtection="1">
      <alignment vertical="top"/>
      <protection locked="0"/>
    </xf>
    <xf numFmtId="0" fontId="4" fillId="0" borderId="0" xfId="0" applyFont="1" applyAlignment="1" applyProtection="1">
      <alignment horizontal="center" vertical="top" wrapText="1"/>
      <protection locked="0"/>
    </xf>
    <xf numFmtId="0" fontId="34" fillId="0" borderId="1" xfId="0" applyFont="1" applyBorder="1" applyAlignment="1" applyProtection="1">
      <alignment vertical="top"/>
      <protection locked="0"/>
    </xf>
    <xf numFmtId="164" fontId="34" fillId="0" borderId="4" xfId="0" applyNumberFormat="1" applyFont="1" applyBorder="1" applyAlignment="1" applyProtection="1">
      <alignment vertical="top"/>
      <protection locked="0"/>
    </xf>
    <xf numFmtId="164" fontId="34" fillId="0" borderId="1" xfId="0" applyNumberFormat="1" applyFont="1" applyBorder="1" applyAlignment="1" applyProtection="1">
      <alignment vertical="top"/>
      <protection locked="0"/>
    </xf>
    <xf numFmtId="0" fontId="34" fillId="0" borderId="9" xfId="0" applyFont="1" applyBorder="1" applyAlignment="1" applyProtection="1">
      <alignment vertical="top"/>
      <protection locked="0"/>
    </xf>
    <xf numFmtId="164" fontId="20" fillId="0" borderId="5" xfId="0" applyNumberFormat="1" applyFont="1" applyBorder="1" applyAlignment="1" applyProtection="1">
      <alignment vertical="top"/>
      <protection locked="0"/>
    </xf>
    <xf numFmtId="164" fontId="20" fillId="6" borderId="5" xfId="0" applyNumberFormat="1" applyFont="1" applyFill="1" applyBorder="1" applyAlignment="1" applyProtection="1">
      <alignment vertical="top"/>
      <protection locked="0"/>
    </xf>
    <xf numFmtId="0" fontId="34" fillId="6" borderId="3" xfId="0" applyFont="1" applyFill="1" applyBorder="1" applyAlignment="1" applyProtection="1">
      <alignment vertical="top"/>
      <protection locked="0"/>
    </xf>
    <xf numFmtId="0" fontId="34" fillId="6" borderId="4" xfId="0" applyFont="1" applyFill="1" applyBorder="1" applyAlignment="1" applyProtection="1">
      <alignment vertical="top"/>
      <protection locked="0"/>
    </xf>
    <xf numFmtId="164" fontId="34" fillId="0" borderId="2" xfId="0" applyNumberFormat="1" applyFont="1" applyBorder="1" applyAlignment="1" applyProtection="1">
      <alignment vertical="top"/>
      <protection locked="0"/>
    </xf>
    <xf numFmtId="0" fontId="34" fillId="0" borderId="2" xfId="0" applyFont="1" applyBorder="1" applyAlignment="1" applyProtection="1">
      <alignment vertical="top"/>
      <protection locked="0"/>
    </xf>
    <xf numFmtId="164" fontId="20" fillId="6" borderId="13" xfId="0" applyNumberFormat="1" applyFont="1" applyFill="1" applyBorder="1" applyAlignment="1" applyProtection="1">
      <alignment vertical="top"/>
      <protection locked="0"/>
    </xf>
    <xf numFmtId="0" fontId="34" fillId="6" borderId="14" xfId="0" applyFont="1" applyFill="1" applyBorder="1" applyAlignment="1" applyProtection="1">
      <alignment vertical="top"/>
      <protection locked="0"/>
    </xf>
    <xf numFmtId="0" fontId="34" fillId="6" borderId="12" xfId="0" applyFont="1" applyFill="1" applyBorder="1" applyAlignment="1" applyProtection="1">
      <alignment vertical="top"/>
      <protection locked="0"/>
    </xf>
    <xf numFmtId="0" fontId="2" fillId="0" borderId="9" xfId="0" applyFont="1" applyBorder="1" applyAlignment="1" applyProtection="1">
      <alignment vertical="top"/>
      <protection locked="0"/>
    </xf>
    <xf numFmtId="0" fontId="2" fillId="0" borderId="13" xfId="0" applyFont="1" applyBorder="1" applyAlignment="1" applyProtection="1">
      <alignment vertical="top"/>
      <protection locked="0"/>
    </xf>
    <xf numFmtId="0" fontId="2" fillId="0" borderId="14" xfId="0" applyFont="1" applyBorder="1" applyAlignment="1" applyProtection="1">
      <alignment vertical="top"/>
      <protection locked="0"/>
    </xf>
    <xf numFmtId="0" fontId="2" fillId="0" borderId="12" xfId="0" applyFont="1" applyBorder="1" applyAlignment="1" applyProtection="1">
      <alignment vertical="top"/>
      <protection locked="0"/>
    </xf>
    <xf numFmtId="0" fontId="2" fillId="0" borderId="11" xfId="0" applyFont="1" applyBorder="1" applyAlignment="1" applyProtection="1">
      <alignment vertical="top"/>
      <protection locked="0"/>
    </xf>
    <xf numFmtId="0" fontId="34" fillId="6" borderId="11" xfId="0" applyFont="1" applyFill="1" applyBorder="1" applyAlignment="1" applyProtection="1">
      <alignment vertical="top"/>
      <protection locked="0"/>
    </xf>
    <xf numFmtId="0" fontId="34" fillId="6" borderId="0" xfId="0" applyFont="1" applyFill="1" applyBorder="1" applyAlignment="1" applyProtection="1">
      <alignment vertical="top"/>
      <protection locked="0"/>
    </xf>
    <xf numFmtId="0" fontId="34" fillId="6" borderId="10" xfId="0" applyFont="1" applyFill="1" applyBorder="1" applyAlignment="1" applyProtection="1">
      <alignment vertical="top"/>
      <protection locked="0"/>
    </xf>
    <xf numFmtId="0" fontId="2" fillId="0" borderId="0" xfId="0" applyFont="1" applyBorder="1" applyAlignment="1" applyProtection="1">
      <alignment vertical="top"/>
      <protection locked="0"/>
    </xf>
    <xf numFmtId="0" fontId="2" fillId="0" borderId="10" xfId="0" applyFont="1" applyBorder="1" applyAlignment="1" applyProtection="1">
      <alignment vertical="top"/>
      <protection locked="0"/>
    </xf>
    <xf numFmtId="0" fontId="2" fillId="0" borderId="9" xfId="0" applyFont="1" applyBorder="1" applyAlignment="1" applyProtection="1">
      <alignment vertical="top" wrapText="1"/>
      <protection locked="0"/>
    </xf>
    <xf numFmtId="0" fontId="2" fillId="6" borderId="11" xfId="0" applyFont="1" applyFill="1" applyBorder="1" applyAlignment="1" applyProtection="1">
      <alignment vertical="top" wrapText="1"/>
      <protection locked="0"/>
    </xf>
    <xf numFmtId="0" fontId="2" fillId="6" borderId="0" xfId="0" applyFont="1" applyFill="1" applyBorder="1" applyAlignment="1" applyProtection="1">
      <alignment vertical="top" wrapText="1"/>
      <protection locked="0"/>
    </xf>
    <xf numFmtId="0" fontId="2" fillId="6" borderId="10" xfId="0" applyFont="1" applyFill="1" applyBorder="1" applyAlignment="1" applyProtection="1">
      <alignment vertical="top" wrapText="1"/>
      <protection locked="0"/>
    </xf>
    <xf numFmtId="0" fontId="2" fillId="0" borderId="11" xfId="0" quotePrefix="1" applyFont="1" applyBorder="1" applyAlignment="1" applyProtection="1">
      <alignment vertical="top" wrapText="1"/>
      <protection locked="0"/>
    </xf>
    <xf numFmtId="0" fontId="34" fillId="6" borderId="11" xfId="0" quotePrefix="1" applyFont="1" applyFill="1" applyBorder="1" applyAlignment="1" applyProtection="1">
      <alignment vertical="top" wrapText="1"/>
      <protection locked="0"/>
    </xf>
    <xf numFmtId="0" fontId="2" fillId="0" borderId="6" xfId="0" applyFont="1" applyBorder="1" applyAlignment="1" applyProtection="1">
      <alignment vertical="top"/>
      <protection locked="0"/>
    </xf>
    <xf numFmtId="0" fontId="2" fillId="0" borderId="8" xfId="0" applyFont="1" applyBorder="1" applyAlignment="1" applyProtection="1">
      <alignment vertical="top"/>
      <protection locked="0"/>
    </xf>
    <xf numFmtId="0" fontId="2" fillId="0" borderId="15" xfId="0" applyFont="1" applyBorder="1" applyAlignment="1" applyProtection="1">
      <alignment vertical="top"/>
      <protection locked="0"/>
    </xf>
    <xf numFmtId="0" fontId="2" fillId="0" borderId="7" xfId="0" applyFont="1" applyBorder="1" applyAlignment="1" applyProtection="1">
      <alignment vertical="top"/>
      <protection locked="0"/>
    </xf>
    <xf numFmtId="0" fontId="2" fillId="0" borderId="2" xfId="0" applyFont="1" applyBorder="1" applyAlignment="1" applyProtection="1">
      <alignment vertical="top" wrapText="1"/>
      <protection locked="0"/>
    </xf>
    <xf numFmtId="0" fontId="2" fillId="6" borderId="13" xfId="0" applyFont="1" applyFill="1" applyBorder="1" applyAlignment="1" applyProtection="1">
      <alignment vertical="top" wrapText="1"/>
      <protection locked="0"/>
    </xf>
    <xf numFmtId="0" fontId="2" fillId="6" borderId="14" xfId="0" applyFont="1" applyFill="1" applyBorder="1" applyAlignment="1" applyProtection="1">
      <alignment vertical="top" wrapText="1"/>
      <protection locked="0"/>
    </xf>
    <xf numFmtId="0" fontId="2" fillId="6" borderId="12" xfId="0" applyFont="1" applyFill="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6" borderId="8" xfId="0" applyFont="1" applyFill="1" applyBorder="1" applyAlignment="1" applyProtection="1">
      <alignment vertical="top" wrapText="1"/>
      <protection locked="0"/>
    </xf>
    <xf numFmtId="0" fontId="2" fillId="6" borderId="15" xfId="0" applyFont="1" applyFill="1" applyBorder="1" applyAlignment="1" applyProtection="1">
      <alignment vertical="top" wrapText="1"/>
      <protection locked="0"/>
    </xf>
    <xf numFmtId="0" fontId="2" fillId="6" borderId="7" xfId="0" applyFont="1" applyFill="1" applyBorder="1" applyAlignment="1" applyProtection="1">
      <alignment vertical="top" wrapText="1"/>
      <protection locked="0"/>
    </xf>
    <xf numFmtId="0" fontId="2" fillId="0" borderId="8" xfId="0" quotePrefix="1" applyFont="1" applyBorder="1" applyAlignment="1" applyProtection="1">
      <alignment vertical="top" wrapText="1"/>
      <protection locked="0"/>
    </xf>
    <xf numFmtId="0" fontId="2" fillId="0" borderId="2" xfId="0" applyFont="1" applyBorder="1" applyAlignment="1" applyProtection="1">
      <alignment vertical="top"/>
      <protection locked="0"/>
    </xf>
    <xf numFmtId="0" fontId="34" fillId="6" borderId="11" xfId="0" applyFont="1" applyFill="1" applyBorder="1" applyAlignment="1" applyProtection="1">
      <alignment horizontal="center" vertical="top" wrapText="1"/>
      <protection locked="0"/>
    </xf>
    <xf numFmtId="0" fontId="34" fillId="6" borderId="8" xfId="0" applyFont="1" applyFill="1" applyBorder="1" applyAlignment="1" applyProtection="1">
      <alignment vertical="top"/>
      <protection locked="0"/>
    </xf>
    <xf numFmtId="0" fontId="34" fillId="6" borderId="15" xfId="0" applyFont="1" applyFill="1" applyBorder="1" applyAlignment="1" applyProtection="1">
      <alignment vertical="top"/>
      <protection locked="0"/>
    </xf>
    <xf numFmtId="0" fontId="34" fillId="6" borderId="7" xfId="0" applyFont="1" applyFill="1" applyBorder="1" applyAlignment="1" applyProtection="1">
      <alignment vertical="top"/>
      <protection locked="0"/>
    </xf>
    <xf numFmtId="0" fontId="29" fillId="4" borderId="5" xfId="0" quotePrefix="1" applyFont="1" applyFill="1" applyBorder="1" applyAlignment="1">
      <alignment horizontal="center" vertical="center" wrapText="1"/>
    </xf>
    <xf numFmtId="0" fontId="29" fillId="4" borderId="3" xfId="0" quotePrefix="1" applyFont="1" applyFill="1" applyBorder="1" applyAlignment="1">
      <alignment horizontal="center" vertical="center" wrapText="1"/>
    </xf>
    <xf numFmtId="0" fontId="29" fillId="4" borderId="4" xfId="0" quotePrefix="1" applyFont="1" applyFill="1" applyBorder="1" applyAlignment="1">
      <alignment horizontal="center" vertical="center" wrapText="1"/>
    </xf>
    <xf numFmtId="0" fontId="12" fillId="0" borderId="5" xfId="3" applyFont="1" applyBorder="1" applyAlignment="1">
      <alignment horizontal="center" vertical="top" wrapText="1"/>
    </xf>
    <xf numFmtId="0" fontId="12" fillId="0" borderId="4" xfId="3" applyFont="1" applyBorder="1" applyAlignment="1">
      <alignment horizontal="center" vertical="top"/>
    </xf>
    <xf numFmtId="0" fontId="45" fillId="0" borderId="5" xfId="0" applyFont="1" applyBorder="1" applyAlignment="1">
      <alignment horizontal="center" vertical="top"/>
    </xf>
    <xf numFmtId="0" fontId="45" fillId="0" borderId="3" xfId="0" applyFont="1" applyBorder="1" applyAlignment="1">
      <alignment horizontal="center" vertical="top"/>
    </xf>
    <xf numFmtId="0" fontId="45" fillId="0" borderId="4" xfId="0" applyFont="1" applyBorder="1" applyAlignment="1">
      <alignment horizontal="center" vertical="top"/>
    </xf>
    <xf numFmtId="0" fontId="34" fillId="0" borderId="0" xfId="0" applyFont="1" applyAlignment="1">
      <alignment horizontal="left" vertical="top" wrapText="1"/>
    </xf>
    <xf numFmtId="0" fontId="20" fillId="5" borderId="5" xfId="0" applyFont="1" applyFill="1" applyBorder="1" applyAlignment="1">
      <alignment horizontal="right" vertical="top"/>
    </xf>
    <xf numFmtId="0" fontId="20" fillId="5" borderId="3" xfId="0" applyFont="1" applyFill="1" applyBorder="1" applyAlignment="1">
      <alignment horizontal="right" vertical="top"/>
    </xf>
    <xf numFmtId="0" fontId="20" fillId="5" borderId="4" xfId="0" applyFont="1" applyFill="1" applyBorder="1" applyAlignment="1">
      <alignment horizontal="right" vertical="top"/>
    </xf>
    <xf numFmtId="0" fontId="42" fillId="0" borderId="0" xfId="0" applyFont="1" applyAlignment="1">
      <alignment horizontal="left" vertical="top" wrapText="1"/>
    </xf>
    <xf numFmtId="0" fontId="2" fillId="0" borderId="5"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3" fillId="0" borderId="5" xfId="0" applyFont="1" applyBorder="1" applyAlignment="1">
      <alignment horizontal="center" vertical="top"/>
    </xf>
    <xf numFmtId="0" fontId="3" fillId="0" borderId="4" xfId="0" applyFont="1" applyBorder="1" applyAlignment="1">
      <alignment horizontal="center" vertical="top"/>
    </xf>
    <xf numFmtId="0" fontId="20" fillId="5" borderId="3" xfId="0" applyFont="1" applyFill="1" applyBorder="1" applyAlignment="1" applyProtection="1">
      <alignment horizontal="right" vertical="top" wrapText="1"/>
      <protection locked="0"/>
    </xf>
    <xf numFmtId="0" fontId="20" fillId="5" borderId="3" xfId="0" applyFont="1" applyFill="1" applyBorder="1" applyAlignment="1" applyProtection="1">
      <alignment horizontal="right" vertical="top"/>
      <protection locked="0"/>
    </xf>
    <xf numFmtId="0" fontId="20" fillId="5" borderId="4" xfId="0" applyFont="1" applyFill="1" applyBorder="1" applyAlignment="1" applyProtection="1">
      <alignment horizontal="right" vertical="top"/>
      <protection locked="0"/>
    </xf>
    <xf numFmtId="0" fontId="3" fillId="0" borderId="3"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0" fillId="5" borderId="4" xfId="0" applyFont="1" applyFill="1" applyBorder="1" applyAlignment="1" applyProtection="1">
      <alignment horizontal="right" vertical="top" wrapText="1"/>
      <protection locked="0"/>
    </xf>
    <xf numFmtId="0" fontId="20" fillId="0" borderId="1" xfId="0" applyFont="1" applyFill="1" applyBorder="1" applyAlignment="1">
      <alignment horizontal="center" vertical="top" wrapText="1"/>
    </xf>
    <xf numFmtId="0" fontId="1" fillId="0" borderId="0" xfId="0" applyFont="1" applyFill="1" applyBorder="1" applyAlignment="1">
      <alignment vertical="top" wrapText="1"/>
    </xf>
    <xf numFmtId="0" fontId="3" fillId="0" borderId="0" xfId="0" applyFont="1" applyFill="1" applyAlignment="1" applyProtection="1">
      <alignment vertical="top"/>
      <protection locked="0"/>
    </xf>
    <xf numFmtId="0" fontId="12" fillId="0" borderId="0" xfId="3" applyFont="1" applyFill="1" applyAlignment="1" applyProtection="1">
      <alignment horizontal="right" vertical="top"/>
      <protection locked="0"/>
    </xf>
    <xf numFmtId="0" fontId="20" fillId="0" borderId="0" xfId="0" applyFont="1" applyFill="1" applyAlignment="1" applyProtection="1">
      <alignment vertical="top" wrapText="1"/>
      <protection locked="0"/>
    </xf>
    <xf numFmtId="17" fontId="32" fillId="0" borderId="0" xfId="0" quotePrefix="1" applyNumberFormat="1" applyFont="1" applyFill="1" applyAlignment="1" applyProtection="1">
      <alignment horizontal="right" vertical="top"/>
      <protection locked="0"/>
    </xf>
    <xf numFmtId="0" fontId="20" fillId="0" borderId="0" xfId="3" applyFont="1" applyFill="1" applyAlignment="1" applyProtection="1">
      <alignment horizontal="left" vertical="top"/>
      <protection locked="0"/>
    </xf>
    <xf numFmtId="0" fontId="4" fillId="0" borderId="0" xfId="0" applyFont="1" applyFill="1" applyAlignment="1" applyProtection="1">
      <alignment vertical="top"/>
      <protection locked="0"/>
    </xf>
    <xf numFmtId="0" fontId="3" fillId="0" borderId="1"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2" fillId="0" borderId="9" xfId="0" applyFont="1" applyFill="1" applyBorder="1" applyAlignment="1" applyProtection="1">
      <alignment vertical="top"/>
      <protection locked="0"/>
    </xf>
    <xf numFmtId="0" fontId="2" fillId="0" borderId="10" xfId="0" applyFont="1" applyFill="1" applyBorder="1" applyAlignment="1" applyProtection="1">
      <alignment vertical="top"/>
      <protection locked="0"/>
    </xf>
    <xf numFmtId="0" fontId="2" fillId="0" borderId="2" xfId="0" applyFont="1" applyFill="1" applyBorder="1" applyAlignment="1" applyProtection="1">
      <alignment vertical="top"/>
      <protection locked="0"/>
    </xf>
    <xf numFmtId="0" fontId="2" fillId="0" borderId="12" xfId="0" applyFont="1" applyFill="1" applyBorder="1" applyAlignment="1" applyProtection="1">
      <alignment vertical="top"/>
      <protection locked="0"/>
    </xf>
    <xf numFmtId="0" fontId="46" fillId="0" borderId="9" xfId="0" applyFont="1" applyFill="1" applyBorder="1" applyAlignment="1" applyProtection="1">
      <alignment horizontal="center" vertical="top"/>
      <protection locked="0"/>
    </xf>
    <xf numFmtId="0" fontId="2" fillId="0" borderId="9" xfId="0" applyFont="1" applyFill="1" applyBorder="1" applyAlignment="1" applyProtection="1">
      <alignment horizontal="center" vertical="top"/>
      <protection locked="0"/>
    </xf>
    <xf numFmtId="0" fontId="2" fillId="0" borderId="10" xfId="0" applyFont="1" applyFill="1" applyBorder="1" applyAlignment="1" applyProtection="1">
      <alignment horizontal="justify" vertical="top" wrapText="1"/>
      <protection locked="0"/>
    </xf>
    <xf numFmtId="0" fontId="46" fillId="0" borderId="6" xfId="0" applyFont="1" applyFill="1" applyBorder="1" applyAlignment="1" applyProtection="1">
      <alignment vertical="top"/>
      <protection locked="0"/>
    </xf>
    <xf numFmtId="0" fontId="2" fillId="0" borderId="6" xfId="0" applyFont="1" applyFill="1" applyBorder="1" applyAlignment="1" applyProtection="1">
      <alignment horizontal="center" vertical="top"/>
      <protection locked="0"/>
    </xf>
    <xf numFmtId="0" fontId="2" fillId="0" borderId="7" xfId="0" applyFont="1" applyFill="1" applyBorder="1" applyAlignment="1" applyProtection="1">
      <alignment horizontal="justify" vertical="top" wrapText="1"/>
      <protection locked="0"/>
    </xf>
    <xf numFmtId="0" fontId="2" fillId="0" borderId="10" xfId="0" applyFont="1" applyFill="1" applyBorder="1" applyAlignment="1" applyProtection="1">
      <alignment horizontal="justify" vertical="top"/>
      <protection locked="0"/>
    </xf>
    <xf numFmtId="0" fontId="46" fillId="0" borderId="6" xfId="0" applyFont="1" applyFill="1" applyBorder="1" applyAlignment="1" applyProtection="1">
      <alignment horizontal="center" vertical="top"/>
      <protection locked="0"/>
    </xf>
    <xf numFmtId="0" fontId="2" fillId="0" borderId="7" xfId="0" applyFont="1" applyFill="1" applyBorder="1" applyAlignment="1" applyProtection="1">
      <alignment horizontal="justify" vertical="top"/>
      <protection locked="0"/>
    </xf>
    <xf numFmtId="0" fontId="46" fillId="0" borderId="2" xfId="0" applyFont="1" applyFill="1" applyBorder="1" applyAlignment="1" applyProtection="1">
      <alignment horizontal="center" vertical="top"/>
      <protection locked="0"/>
    </xf>
    <xf numFmtId="0" fontId="2" fillId="0" borderId="12" xfId="0" applyFont="1" applyFill="1" applyBorder="1" applyAlignment="1" applyProtection="1">
      <alignment horizontal="justify" vertical="top"/>
      <protection locked="0"/>
    </xf>
    <xf numFmtId="0" fontId="2" fillId="0" borderId="5" xfId="0" applyFont="1" applyFill="1" applyBorder="1" applyAlignment="1" applyProtection="1">
      <alignment vertical="top"/>
      <protection locked="0"/>
    </xf>
    <xf numFmtId="0" fontId="2" fillId="0" borderId="1" xfId="0" applyFont="1" applyFill="1" applyBorder="1" applyAlignment="1" applyProtection="1">
      <alignment vertical="top"/>
      <protection locked="0"/>
    </xf>
    <xf numFmtId="0" fontId="4" fillId="0" borderId="11"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10" xfId="0" applyFont="1" applyFill="1" applyBorder="1" applyAlignment="1" applyProtection="1">
      <alignment horizontal="center" vertical="top" wrapText="1"/>
      <protection locked="0"/>
    </xf>
    <xf numFmtId="0" fontId="4" fillId="0" borderId="2" xfId="0" applyFont="1" applyFill="1" applyBorder="1" applyAlignment="1" applyProtection="1">
      <alignment horizontal="center" vertical="top" wrapText="1"/>
      <protection locked="0"/>
    </xf>
    <xf numFmtId="0" fontId="4" fillId="0" borderId="12" xfId="0" applyFont="1" applyFill="1" applyBorder="1" applyAlignment="1" applyProtection="1">
      <alignment horizontal="center" vertical="top" wrapText="1"/>
      <protection locked="0"/>
    </xf>
    <xf numFmtId="0" fontId="2" fillId="0" borderId="10" xfId="0" applyFont="1" applyFill="1" applyBorder="1" applyAlignment="1" applyProtection="1">
      <alignment horizontal="center" vertical="top"/>
      <protection locked="0"/>
    </xf>
    <xf numFmtId="0" fontId="46" fillId="0" borderId="9" xfId="0" applyFont="1" applyFill="1" applyBorder="1" applyAlignment="1" applyProtection="1">
      <alignment vertical="top"/>
      <protection locked="0"/>
    </xf>
    <xf numFmtId="0" fontId="2" fillId="0" borderId="6" xfId="0" applyFont="1" applyFill="1" applyBorder="1" applyAlignment="1" applyProtection="1">
      <alignment horizontal="center" vertical="top" wrapText="1"/>
      <protection locked="0"/>
    </xf>
    <xf numFmtId="0" fontId="2" fillId="0" borderId="7" xfId="0" applyFont="1" applyFill="1" applyBorder="1" applyAlignment="1" applyProtection="1">
      <alignment horizontal="center" vertical="top" wrapText="1"/>
      <protection locked="0"/>
    </xf>
    <xf numFmtId="0" fontId="2" fillId="0" borderId="9" xfId="0" applyFont="1" applyFill="1" applyBorder="1" applyAlignment="1" applyProtection="1">
      <alignment horizontal="center" vertical="top" wrapText="1"/>
      <protection locked="0"/>
    </xf>
    <xf numFmtId="0" fontId="2" fillId="0" borderId="11"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3" fillId="0" borderId="0" xfId="0" applyFont="1" applyFill="1" applyBorder="1" applyAlignment="1" applyProtection="1">
      <alignment horizontal="right" vertical="top"/>
      <protection locked="0"/>
    </xf>
    <xf numFmtId="0" fontId="2" fillId="0" borderId="1" xfId="0" applyFont="1" applyFill="1" applyBorder="1" applyAlignment="1" applyProtection="1">
      <alignment horizontal="center" vertical="top" wrapText="1"/>
      <protection locked="0"/>
    </xf>
    <xf numFmtId="0" fontId="3" fillId="0" borderId="9" xfId="0"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2" xfId="0" applyFont="1" applyFill="1" applyBorder="1" applyAlignment="1" applyProtection="1">
      <alignment horizontal="right" vertical="top"/>
      <protection locked="0"/>
    </xf>
    <xf numFmtId="0" fontId="2" fillId="0" borderId="9" xfId="0" applyFont="1" applyBorder="1" applyAlignment="1" applyProtection="1">
      <alignment horizontal="center" vertical="top"/>
      <protection locked="0"/>
    </xf>
    <xf numFmtId="0" fontId="2" fillId="0" borderId="9" xfId="0" applyFont="1" applyFill="1" applyBorder="1" applyAlignment="1" applyProtection="1">
      <alignment horizontal="right" vertical="top"/>
      <protection locked="0"/>
    </xf>
    <xf numFmtId="0" fontId="2" fillId="0" borderId="6" xfId="0" applyFont="1" applyFill="1" applyBorder="1" applyAlignment="1" applyProtection="1">
      <alignment vertical="top"/>
      <protection locked="0"/>
    </xf>
    <xf numFmtId="0" fontId="2" fillId="0" borderId="0" xfId="0" applyFont="1" applyFill="1" applyAlignment="1" applyProtection="1">
      <alignment vertical="top"/>
      <protection locked="0"/>
    </xf>
    <xf numFmtId="0" fontId="34" fillId="0" borderId="0" xfId="0" applyFont="1" applyFill="1" applyAlignment="1" applyProtection="1">
      <alignment vertical="top"/>
      <protection locked="0"/>
    </xf>
  </cellXfs>
  <cellStyles count="5">
    <cellStyle name="Normal" xfId="0" builtinId="0"/>
    <cellStyle name="Normal 2" xfId="3"/>
    <cellStyle name="Normal 2 2" xfId="2"/>
    <cellStyle name="Normal 2 2 3" xfId="4"/>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164</xdr:row>
      <xdr:rowOff>0</xdr:rowOff>
    </xdr:from>
    <xdr:ext cx="200212" cy="285749"/>
    <xdr:sp macro="" textlink="">
      <xdr:nvSpPr>
        <xdr:cNvPr id="2" name="Rectangle 2">
          <a:extLst>
            <a:ext uri="{FF2B5EF4-FFF2-40B4-BE49-F238E27FC236}">
              <a16:creationId xmlns:a16="http://schemas.microsoft.com/office/drawing/2014/main" xmlns="" id="{063149C0-221E-425E-AA13-8D93C78DE135}"/>
            </a:ext>
          </a:extLst>
        </xdr:cNvPr>
        <xdr:cNvSpPr>
          <a:spLocks noChangeArrowheads="1"/>
        </xdr:cNvSpPr>
      </xdr:nvSpPr>
      <xdr:spPr bwMode="auto">
        <a:xfrm>
          <a:off x="3190875" y="39814500"/>
          <a:ext cx="200212" cy="285749"/>
        </a:xfrm>
        <a:prstGeom prst="rect">
          <a:avLst/>
        </a:prstGeom>
        <a:noFill/>
        <a:ln w="9525">
          <a:noFill/>
          <a:miter lim="800000"/>
          <a:headEnd/>
          <a:tailEnd/>
        </a:ln>
      </xdr:spPr>
    </xdr:sp>
    <xdr:clientData/>
  </xdr:oneCellAnchor>
  <xdr:oneCellAnchor>
    <xdr:from>
      <xdr:col>5</xdr:col>
      <xdr:colOff>0</xdr:colOff>
      <xdr:row>164</xdr:row>
      <xdr:rowOff>0</xdr:rowOff>
    </xdr:from>
    <xdr:ext cx="200212" cy="263938"/>
    <xdr:sp macro="" textlink="">
      <xdr:nvSpPr>
        <xdr:cNvPr id="3" name="Rectangle 2">
          <a:extLst>
            <a:ext uri="{FF2B5EF4-FFF2-40B4-BE49-F238E27FC236}">
              <a16:creationId xmlns:a16="http://schemas.microsoft.com/office/drawing/2014/main" xmlns="" id="{E7E5FF44-9A9C-4FF7-AE27-2763191DFCE7}"/>
            </a:ext>
          </a:extLst>
        </xdr:cNvPr>
        <xdr:cNvSpPr>
          <a:spLocks noChangeArrowheads="1"/>
        </xdr:cNvSpPr>
      </xdr:nvSpPr>
      <xdr:spPr bwMode="auto">
        <a:xfrm>
          <a:off x="3190875" y="39814500"/>
          <a:ext cx="200212" cy="263938"/>
        </a:xfrm>
        <a:prstGeom prst="rect">
          <a:avLst/>
        </a:prstGeom>
        <a:noFill/>
        <a:ln w="9525">
          <a:noFill/>
          <a:miter lim="800000"/>
          <a:headEnd/>
          <a:tailEnd/>
        </a:ln>
      </xdr:spPr>
    </xdr:sp>
    <xdr:clientData/>
  </xdr:oneCellAnchor>
  <xdr:oneCellAnchor>
    <xdr:from>
      <xdr:col>5</xdr:col>
      <xdr:colOff>0</xdr:colOff>
      <xdr:row>164</xdr:row>
      <xdr:rowOff>0</xdr:rowOff>
    </xdr:from>
    <xdr:ext cx="200212" cy="285746"/>
    <xdr:sp macro="" textlink="">
      <xdr:nvSpPr>
        <xdr:cNvPr id="4" name="Rectangle 2">
          <a:extLst>
            <a:ext uri="{FF2B5EF4-FFF2-40B4-BE49-F238E27FC236}">
              <a16:creationId xmlns:a16="http://schemas.microsoft.com/office/drawing/2014/main" xmlns="" id="{989DEAAD-952F-4DD4-A5F1-6B1F99CD2717}"/>
            </a:ext>
          </a:extLst>
        </xdr:cNvPr>
        <xdr:cNvSpPr>
          <a:spLocks noChangeArrowheads="1"/>
        </xdr:cNvSpPr>
      </xdr:nvSpPr>
      <xdr:spPr bwMode="auto">
        <a:xfrm>
          <a:off x="3190875" y="39814500"/>
          <a:ext cx="200212" cy="285746"/>
        </a:xfrm>
        <a:prstGeom prst="rect">
          <a:avLst/>
        </a:prstGeom>
        <a:noFill/>
        <a:ln w="9525">
          <a:noFill/>
          <a:miter lim="800000"/>
          <a:headEnd/>
          <a:tailEnd/>
        </a:ln>
      </xdr:spPr>
    </xdr:sp>
    <xdr:clientData/>
  </xdr:oneCellAnchor>
  <xdr:oneCellAnchor>
    <xdr:from>
      <xdr:col>5</xdr:col>
      <xdr:colOff>0</xdr:colOff>
      <xdr:row>164</xdr:row>
      <xdr:rowOff>0</xdr:rowOff>
    </xdr:from>
    <xdr:ext cx="200212" cy="260346"/>
    <xdr:sp macro="" textlink="">
      <xdr:nvSpPr>
        <xdr:cNvPr id="5" name="Rectangle 2">
          <a:extLst>
            <a:ext uri="{FF2B5EF4-FFF2-40B4-BE49-F238E27FC236}">
              <a16:creationId xmlns:a16="http://schemas.microsoft.com/office/drawing/2014/main" xmlns="" id="{F376DD30-70C5-42A3-83D1-A56E538B0CCA}"/>
            </a:ext>
          </a:extLst>
        </xdr:cNvPr>
        <xdr:cNvSpPr>
          <a:spLocks noChangeArrowheads="1"/>
        </xdr:cNvSpPr>
      </xdr:nvSpPr>
      <xdr:spPr bwMode="auto">
        <a:xfrm>
          <a:off x="3190875" y="39814500"/>
          <a:ext cx="200212" cy="260346"/>
        </a:xfrm>
        <a:prstGeom prst="rect">
          <a:avLst/>
        </a:prstGeom>
        <a:noFill/>
        <a:ln w="9525">
          <a:noFill/>
          <a:miter lim="800000"/>
          <a:headEnd/>
          <a:tailEnd/>
        </a:ln>
      </xdr:spPr>
    </xdr:sp>
    <xdr:clientData/>
  </xdr:oneCellAnchor>
  <xdr:oneCellAnchor>
    <xdr:from>
      <xdr:col>5</xdr:col>
      <xdr:colOff>0</xdr:colOff>
      <xdr:row>164</xdr:row>
      <xdr:rowOff>0</xdr:rowOff>
    </xdr:from>
    <xdr:ext cx="200212" cy="307974"/>
    <xdr:sp macro="" textlink="">
      <xdr:nvSpPr>
        <xdr:cNvPr id="6" name="Rectangle 2">
          <a:extLst>
            <a:ext uri="{FF2B5EF4-FFF2-40B4-BE49-F238E27FC236}">
              <a16:creationId xmlns:a16="http://schemas.microsoft.com/office/drawing/2014/main" xmlns="" id="{2AF91285-F05C-4A8D-88DD-3AD6C4C11ECD}"/>
            </a:ext>
          </a:extLst>
        </xdr:cNvPr>
        <xdr:cNvSpPr>
          <a:spLocks noChangeArrowheads="1"/>
        </xdr:cNvSpPr>
      </xdr:nvSpPr>
      <xdr:spPr bwMode="auto">
        <a:xfrm>
          <a:off x="3190875" y="39814500"/>
          <a:ext cx="200212" cy="307974"/>
        </a:xfrm>
        <a:prstGeom prst="rect">
          <a:avLst/>
        </a:prstGeom>
        <a:noFill/>
        <a:ln w="9525">
          <a:noFill/>
          <a:miter lim="800000"/>
          <a:headEnd/>
          <a:tailEnd/>
        </a:ln>
      </xdr:spPr>
    </xdr:sp>
    <xdr:clientData/>
  </xdr:oneCellAnchor>
  <xdr:oneCellAnchor>
    <xdr:from>
      <xdr:col>5</xdr:col>
      <xdr:colOff>0</xdr:colOff>
      <xdr:row>164</xdr:row>
      <xdr:rowOff>0</xdr:rowOff>
    </xdr:from>
    <xdr:ext cx="200212" cy="266699"/>
    <xdr:sp macro="" textlink="">
      <xdr:nvSpPr>
        <xdr:cNvPr id="7" name="Rectangle 2">
          <a:extLst>
            <a:ext uri="{FF2B5EF4-FFF2-40B4-BE49-F238E27FC236}">
              <a16:creationId xmlns:a16="http://schemas.microsoft.com/office/drawing/2014/main" xmlns="" id="{E07D2CD9-EA76-4FDE-B9EE-E7D349C56F4E}"/>
            </a:ext>
          </a:extLst>
        </xdr:cNvPr>
        <xdr:cNvSpPr>
          <a:spLocks noChangeArrowheads="1"/>
        </xdr:cNvSpPr>
      </xdr:nvSpPr>
      <xdr:spPr bwMode="auto">
        <a:xfrm>
          <a:off x="3190875" y="39814500"/>
          <a:ext cx="200212" cy="266699"/>
        </a:xfrm>
        <a:prstGeom prst="rect">
          <a:avLst/>
        </a:prstGeom>
        <a:noFill/>
        <a:ln w="9525">
          <a:noFill/>
          <a:miter lim="800000"/>
          <a:headEnd/>
          <a:tailEnd/>
        </a:ln>
      </xdr:spPr>
    </xdr:sp>
    <xdr:clientData/>
  </xdr:oneCellAnchor>
  <xdr:oneCellAnchor>
    <xdr:from>
      <xdr:col>5</xdr:col>
      <xdr:colOff>0</xdr:colOff>
      <xdr:row>164</xdr:row>
      <xdr:rowOff>0</xdr:rowOff>
    </xdr:from>
    <xdr:ext cx="200212" cy="298446"/>
    <xdr:sp macro="" textlink="">
      <xdr:nvSpPr>
        <xdr:cNvPr id="8" name="Rectangle 2">
          <a:extLst>
            <a:ext uri="{FF2B5EF4-FFF2-40B4-BE49-F238E27FC236}">
              <a16:creationId xmlns:a16="http://schemas.microsoft.com/office/drawing/2014/main" xmlns="" id="{DCA01517-6B9F-4ABE-B380-1F783138E6D0}"/>
            </a:ext>
          </a:extLst>
        </xdr:cNvPr>
        <xdr:cNvSpPr>
          <a:spLocks noChangeArrowheads="1"/>
        </xdr:cNvSpPr>
      </xdr:nvSpPr>
      <xdr:spPr bwMode="auto">
        <a:xfrm>
          <a:off x="3190875" y="39814500"/>
          <a:ext cx="200212" cy="298446"/>
        </a:xfrm>
        <a:prstGeom prst="rect">
          <a:avLst/>
        </a:prstGeom>
        <a:noFill/>
        <a:ln w="9525">
          <a:noFill/>
          <a:miter lim="800000"/>
          <a:headEnd/>
          <a:tailEnd/>
        </a:ln>
      </xdr:spPr>
    </xdr:sp>
    <xdr:clientData/>
  </xdr:oneCellAnchor>
  <xdr:oneCellAnchor>
    <xdr:from>
      <xdr:col>5</xdr:col>
      <xdr:colOff>0</xdr:colOff>
      <xdr:row>164</xdr:row>
      <xdr:rowOff>0</xdr:rowOff>
    </xdr:from>
    <xdr:ext cx="200212" cy="266696"/>
    <xdr:sp macro="" textlink="">
      <xdr:nvSpPr>
        <xdr:cNvPr id="9" name="Rectangle 2">
          <a:extLst>
            <a:ext uri="{FF2B5EF4-FFF2-40B4-BE49-F238E27FC236}">
              <a16:creationId xmlns:a16="http://schemas.microsoft.com/office/drawing/2014/main" xmlns="" id="{0A64F2C1-C006-46C3-B136-7FA00F878198}"/>
            </a:ext>
          </a:extLst>
        </xdr:cNvPr>
        <xdr:cNvSpPr>
          <a:spLocks noChangeArrowheads="1"/>
        </xdr:cNvSpPr>
      </xdr:nvSpPr>
      <xdr:spPr bwMode="auto">
        <a:xfrm>
          <a:off x="3190875" y="39814500"/>
          <a:ext cx="200212" cy="266696"/>
        </a:xfrm>
        <a:prstGeom prst="rect">
          <a:avLst/>
        </a:prstGeom>
        <a:noFill/>
        <a:ln w="9525">
          <a:noFill/>
          <a:miter lim="800000"/>
          <a:headEnd/>
          <a:tailEnd/>
        </a:ln>
      </xdr:spPr>
    </xdr:sp>
    <xdr:clientData/>
  </xdr:oneCellAnchor>
  <xdr:oneCellAnchor>
    <xdr:from>
      <xdr:col>5</xdr:col>
      <xdr:colOff>0</xdr:colOff>
      <xdr:row>164</xdr:row>
      <xdr:rowOff>0</xdr:rowOff>
    </xdr:from>
    <xdr:ext cx="200212" cy="247640"/>
    <xdr:sp macro="" textlink="">
      <xdr:nvSpPr>
        <xdr:cNvPr id="10" name="Rectangle 2">
          <a:extLst>
            <a:ext uri="{FF2B5EF4-FFF2-40B4-BE49-F238E27FC236}">
              <a16:creationId xmlns:a16="http://schemas.microsoft.com/office/drawing/2014/main" xmlns="" id="{D1E93448-92A1-4D01-9168-33B7E43EB9CF}"/>
            </a:ext>
          </a:extLst>
        </xdr:cNvPr>
        <xdr:cNvSpPr>
          <a:spLocks noChangeArrowheads="1"/>
        </xdr:cNvSpPr>
      </xdr:nvSpPr>
      <xdr:spPr bwMode="auto">
        <a:xfrm>
          <a:off x="3190875" y="39814500"/>
          <a:ext cx="200212" cy="247640"/>
        </a:xfrm>
        <a:prstGeom prst="rect">
          <a:avLst/>
        </a:prstGeom>
        <a:noFill/>
        <a:ln w="9525">
          <a:noFill/>
          <a:miter lim="800000"/>
          <a:headEnd/>
          <a:tailEnd/>
        </a:ln>
      </xdr:spPr>
    </xdr:sp>
    <xdr:clientData/>
  </xdr:oneCellAnchor>
  <xdr:oneCellAnchor>
    <xdr:from>
      <xdr:col>5</xdr:col>
      <xdr:colOff>0</xdr:colOff>
      <xdr:row>164</xdr:row>
      <xdr:rowOff>0</xdr:rowOff>
    </xdr:from>
    <xdr:ext cx="200212" cy="219065"/>
    <xdr:sp macro="" textlink="">
      <xdr:nvSpPr>
        <xdr:cNvPr id="11" name="Rectangle 2">
          <a:extLst>
            <a:ext uri="{FF2B5EF4-FFF2-40B4-BE49-F238E27FC236}">
              <a16:creationId xmlns:a16="http://schemas.microsoft.com/office/drawing/2014/main" xmlns="" id="{B231144E-DD33-4820-9EF1-D0BE202BF45C}"/>
            </a:ext>
          </a:extLst>
        </xdr:cNvPr>
        <xdr:cNvSpPr>
          <a:spLocks noChangeArrowheads="1"/>
        </xdr:cNvSpPr>
      </xdr:nvSpPr>
      <xdr:spPr bwMode="auto">
        <a:xfrm>
          <a:off x="3190875" y="39814500"/>
          <a:ext cx="200212" cy="219065"/>
        </a:xfrm>
        <a:prstGeom prst="rect">
          <a:avLst/>
        </a:prstGeom>
        <a:noFill/>
        <a:ln w="9525">
          <a:noFill/>
          <a:miter lim="800000"/>
          <a:headEnd/>
          <a:tailEnd/>
        </a:ln>
      </xdr:spPr>
    </xdr:sp>
    <xdr:clientData/>
  </xdr:oneCellAnchor>
  <xdr:oneCellAnchor>
    <xdr:from>
      <xdr:col>5</xdr:col>
      <xdr:colOff>0</xdr:colOff>
      <xdr:row>164</xdr:row>
      <xdr:rowOff>0</xdr:rowOff>
    </xdr:from>
    <xdr:ext cx="200212" cy="219065"/>
    <xdr:sp macro="" textlink="">
      <xdr:nvSpPr>
        <xdr:cNvPr id="12" name="Rectangle 2">
          <a:extLst>
            <a:ext uri="{FF2B5EF4-FFF2-40B4-BE49-F238E27FC236}">
              <a16:creationId xmlns:a16="http://schemas.microsoft.com/office/drawing/2014/main" xmlns="" id="{74CA4F42-D9F3-47F5-88AB-C6A072286CEF}"/>
            </a:ext>
          </a:extLst>
        </xdr:cNvPr>
        <xdr:cNvSpPr>
          <a:spLocks noChangeArrowheads="1"/>
        </xdr:cNvSpPr>
      </xdr:nvSpPr>
      <xdr:spPr bwMode="auto">
        <a:xfrm>
          <a:off x="3190875" y="39814500"/>
          <a:ext cx="200212" cy="219065"/>
        </a:xfrm>
        <a:prstGeom prst="rect">
          <a:avLst/>
        </a:prstGeom>
        <a:noFill/>
        <a:ln w="9525">
          <a:noFill/>
          <a:miter lim="800000"/>
          <a:headEnd/>
          <a:tailEnd/>
        </a:ln>
      </xdr:spPr>
    </xdr:sp>
    <xdr:clientData/>
  </xdr:oneCellAnchor>
  <xdr:oneCellAnchor>
    <xdr:from>
      <xdr:col>5</xdr:col>
      <xdr:colOff>0</xdr:colOff>
      <xdr:row>164</xdr:row>
      <xdr:rowOff>0</xdr:rowOff>
    </xdr:from>
    <xdr:ext cx="200212" cy="285750"/>
    <xdr:sp macro="" textlink="">
      <xdr:nvSpPr>
        <xdr:cNvPr id="13" name="Rectangle 2">
          <a:extLst>
            <a:ext uri="{FF2B5EF4-FFF2-40B4-BE49-F238E27FC236}">
              <a16:creationId xmlns:a16="http://schemas.microsoft.com/office/drawing/2014/main" xmlns="" id="{D6DC314B-540D-4822-A882-FE43BEF1B35E}"/>
            </a:ext>
          </a:extLst>
        </xdr:cNvPr>
        <xdr:cNvSpPr>
          <a:spLocks noChangeArrowheads="1"/>
        </xdr:cNvSpPr>
      </xdr:nvSpPr>
      <xdr:spPr bwMode="auto">
        <a:xfrm>
          <a:off x="3190875" y="39814500"/>
          <a:ext cx="200212" cy="285750"/>
        </a:xfrm>
        <a:prstGeom prst="rect">
          <a:avLst/>
        </a:prstGeom>
        <a:noFill/>
        <a:ln w="9525">
          <a:noFill/>
          <a:miter lim="800000"/>
          <a:headEnd/>
          <a:tailEnd/>
        </a:ln>
      </xdr:spPr>
    </xdr:sp>
    <xdr:clientData/>
  </xdr:oneCellAnchor>
  <xdr:oneCellAnchor>
    <xdr:from>
      <xdr:col>5</xdr:col>
      <xdr:colOff>0</xdr:colOff>
      <xdr:row>164</xdr:row>
      <xdr:rowOff>0</xdr:rowOff>
    </xdr:from>
    <xdr:ext cx="200212" cy="263939"/>
    <xdr:sp macro="" textlink="">
      <xdr:nvSpPr>
        <xdr:cNvPr id="14" name="Rectangle 2">
          <a:extLst>
            <a:ext uri="{FF2B5EF4-FFF2-40B4-BE49-F238E27FC236}">
              <a16:creationId xmlns:a16="http://schemas.microsoft.com/office/drawing/2014/main" xmlns="" id="{1ECD68EA-C020-42C9-BDF5-6BA5648DB3CA}"/>
            </a:ext>
          </a:extLst>
        </xdr:cNvPr>
        <xdr:cNvSpPr>
          <a:spLocks noChangeArrowheads="1"/>
        </xdr:cNvSpPr>
      </xdr:nvSpPr>
      <xdr:spPr bwMode="auto">
        <a:xfrm>
          <a:off x="3190875" y="39814500"/>
          <a:ext cx="200212" cy="263939"/>
        </a:xfrm>
        <a:prstGeom prst="rect">
          <a:avLst/>
        </a:prstGeom>
        <a:noFill/>
        <a:ln w="9525">
          <a:noFill/>
          <a:miter lim="800000"/>
          <a:headEnd/>
          <a:tailEnd/>
        </a:ln>
      </xdr:spPr>
    </xdr:sp>
    <xdr:clientData/>
  </xdr:oneCellAnchor>
  <xdr:oneCellAnchor>
    <xdr:from>
      <xdr:col>5</xdr:col>
      <xdr:colOff>0</xdr:colOff>
      <xdr:row>164</xdr:row>
      <xdr:rowOff>0</xdr:rowOff>
    </xdr:from>
    <xdr:ext cx="200212" cy="285746"/>
    <xdr:sp macro="" textlink="">
      <xdr:nvSpPr>
        <xdr:cNvPr id="15" name="Rectangle 2">
          <a:extLst>
            <a:ext uri="{FF2B5EF4-FFF2-40B4-BE49-F238E27FC236}">
              <a16:creationId xmlns:a16="http://schemas.microsoft.com/office/drawing/2014/main" xmlns="" id="{616FD74F-4AA0-4FC0-9143-55F28A6E26EA}"/>
            </a:ext>
          </a:extLst>
        </xdr:cNvPr>
        <xdr:cNvSpPr>
          <a:spLocks noChangeArrowheads="1"/>
        </xdr:cNvSpPr>
      </xdr:nvSpPr>
      <xdr:spPr bwMode="auto">
        <a:xfrm>
          <a:off x="3190875" y="39814500"/>
          <a:ext cx="200212" cy="285746"/>
        </a:xfrm>
        <a:prstGeom prst="rect">
          <a:avLst/>
        </a:prstGeom>
        <a:noFill/>
        <a:ln w="9525">
          <a:noFill/>
          <a:miter lim="800000"/>
          <a:headEnd/>
          <a:tailEnd/>
        </a:ln>
      </xdr:spPr>
    </xdr:sp>
    <xdr:clientData/>
  </xdr:oneCellAnchor>
  <xdr:oneCellAnchor>
    <xdr:from>
      <xdr:col>5</xdr:col>
      <xdr:colOff>0</xdr:colOff>
      <xdr:row>164</xdr:row>
      <xdr:rowOff>0</xdr:rowOff>
    </xdr:from>
    <xdr:ext cx="200212" cy="260346"/>
    <xdr:sp macro="" textlink="">
      <xdr:nvSpPr>
        <xdr:cNvPr id="16" name="Rectangle 2">
          <a:extLst>
            <a:ext uri="{FF2B5EF4-FFF2-40B4-BE49-F238E27FC236}">
              <a16:creationId xmlns:a16="http://schemas.microsoft.com/office/drawing/2014/main" xmlns="" id="{4092D0F0-89CB-41AD-944D-B0D6D6B19311}"/>
            </a:ext>
          </a:extLst>
        </xdr:cNvPr>
        <xdr:cNvSpPr>
          <a:spLocks noChangeArrowheads="1"/>
        </xdr:cNvSpPr>
      </xdr:nvSpPr>
      <xdr:spPr bwMode="auto">
        <a:xfrm>
          <a:off x="3190875" y="39814500"/>
          <a:ext cx="200212" cy="260346"/>
        </a:xfrm>
        <a:prstGeom prst="rect">
          <a:avLst/>
        </a:prstGeom>
        <a:noFill/>
        <a:ln w="9525">
          <a:noFill/>
          <a:miter lim="800000"/>
          <a:headEnd/>
          <a:tailEnd/>
        </a:ln>
      </xdr:spPr>
    </xdr:sp>
    <xdr:clientData/>
  </xdr:oneCellAnchor>
  <xdr:oneCellAnchor>
    <xdr:from>
      <xdr:col>5</xdr:col>
      <xdr:colOff>0</xdr:colOff>
      <xdr:row>164</xdr:row>
      <xdr:rowOff>0</xdr:rowOff>
    </xdr:from>
    <xdr:ext cx="200212" cy="301625"/>
    <xdr:sp macro="" textlink="">
      <xdr:nvSpPr>
        <xdr:cNvPr id="17" name="Rectangle 2">
          <a:extLst>
            <a:ext uri="{FF2B5EF4-FFF2-40B4-BE49-F238E27FC236}">
              <a16:creationId xmlns:a16="http://schemas.microsoft.com/office/drawing/2014/main" xmlns="" id="{163DDE30-98D1-4F7B-8805-30D49F48A745}"/>
            </a:ext>
          </a:extLst>
        </xdr:cNvPr>
        <xdr:cNvSpPr>
          <a:spLocks noChangeArrowheads="1"/>
        </xdr:cNvSpPr>
      </xdr:nvSpPr>
      <xdr:spPr bwMode="auto">
        <a:xfrm>
          <a:off x="3190875" y="39814500"/>
          <a:ext cx="200212" cy="301625"/>
        </a:xfrm>
        <a:prstGeom prst="rect">
          <a:avLst/>
        </a:prstGeom>
        <a:noFill/>
        <a:ln w="9525">
          <a:noFill/>
          <a:miter lim="800000"/>
          <a:headEnd/>
          <a:tailEnd/>
        </a:ln>
      </xdr:spPr>
    </xdr:sp>
    <xdr:clientData/>
  </xdr:oneCellAnchor>
  <xdr:oneCellAnchor>
    <xdr:from>
      <xdr:col>5</xdr:col>
      <xdr:colOff>0</xdr:colOff>
      <xdr:row>164</xdr:row>
      <xdr:rowOff>0</xdr:rowOff>
    </xdr:from>
    <xdr:ext cx="200212" cy="266700"/>
    <xdr:sp macro="" textlink="">
      <xdr:nvSpPr>
        <xdr:cNvPr id="18" name="Rectangle 2">
          <a:extLst>
            <a:ext uri="{FF2B5EF4-FFF2-40B4-BE49-F238E27FC236}">
              <a16:creationId xmlns:a16="http://schemas.microsoft.com/office/drawing/2014/main" xmlns="" id="{EF03563F-9374-4009-B98A-C3A20913F932}"/>
            </a:ext>
          </a:extLst>
        </xdr:cNvPr>
        <xdr:cNvSpPr>
          <a:spLocks noChangeArrowheads="1"/>
        </xdr:cNvSpPr>
      </xdr:nvSpPr>
      <xdr:spPr bwMode="auto">
        <a:xfrm>
          <a:off x="3190875" y="39814500"/>
          <a:ext cx="200212" cy="266700"/>
        </a:xfrm>
        <a:prstGeom prst="rect">
          <a:avLst/>
        </a:prstGeom>
        <a:noFill/>
        <a:ln w="9525">
          <a:noFill/>
          <a:miter lim="800000"/>
          <a:headEnd/>
          <a:tailEnd/>
        </a:ln>
      </xdr:spPr>
    </xdr:sp>
    <xdr:clientData/>
  </xdr:oneCellAnchor>
  <xdr:oneCellAnchor>
    <xdr:from>
      <xdr:col>5</xdr:col>
      <xdr:colOff>0</xdr:colOff>
      <xdr:row>164</xdr:row>
      <xdr:rowOff>0</xdr:rowOff>
    </xdr:from>
    <xdr:ext cx="200212" cy="298446"/>
    <xdr:sp macro="" textlink="">
      <xdr:nvSpPr>
        <xdr:cNvPr id="19" name="Rectangle 2">
          <a:extLst>
            <a:ext uri="{FF2B5EF4-FFF2-40B4-BE49-F238E27FC236}">
              <a16:creationId xmlns:a16="http://schemas.microsoft.com/office/drawing/2014/main" xmlns="" id="{6CDE83C4-1EBE-4A8F-9948-BF52B4599A0E}"/>
            </a:ext>
          </a:extLst>
        </xdr:cNvPr>
        <xdr:cNvSpPr>
          <a:spLocks noChangeArrowheads="1"/>
        </xdr:cNvSpPr>
      </xdr:nvSpPr>
      <xdr:spPr bwMode="auto">
        <a:xfrm>
          <a:off x="3190875" y="39814500"/>
          <a:ext cx="200212" cy="298446"/>
        </a:xfrm>
        <a:prstGeom prst="rect">
          <a:avLst/>
        </a:prstGeom>
        <a:noFill/>
        <a:ln w="9525">
          <a:noFill/>
          <a:miter lim="800000"/>
          <a:headEnd/>
          <a:tailEnd/>
        </a:ln>
      </xdr:spPr>
    </xdr:sp>
    <xdr:clientData/>
  </xdr:oneCellAnchor>
  <xdr:oneCellAnchor>
    <xdr:from>
      <xdr:col>5</xdr:col>
      <xdr:colOff>0</xdr:colOff>
      <xdr:row>164</xdr:row>
      <xdr:rowOff>0</xdr:rowOff>
    </xdr:from>
    <xdr:ext cx="200212" cy="266696"/>
    <xdr:sp macro="" textlink="">
      <xdr:nvSpPr>
        <xdr:cNvPr id="20" name="Rectangle 2">
          <a:extLst>
            <a:ext uri="{FF2B5EF4-FFF2-40B4-BE49-F238E27FC236}">
              <a16:creationId xmlns:a16="http://schemas.microsoft.com/office/drawing/2014/main" xmlns="" id="{14943658-9394-46E6-AE3D-BE3DEF2E9FBA}"/>
            </a:ext>
          </a:extLst>
        </xdr:cNvPr>
        <xdr:cNvSpPr>
          <a:spLocks noChangeArrowheads="1"/>
        </xdr:cNvSpPr>
      </xdr:nvSpPr>
      <xdr:spPr bwMode="auto">
        <a:xfrm>
          <a:off x="3190875" y="39814500"/>
          <a:ext cx="200212" cy="266696"/>
        </a:xfrm>
        <a:prstGeom prst="rect">
          <a:avLst/>
        </a:prstGeom>
        <a:noFill/>
        <a:ln w="9525">
          <a:noFill/>
          <a:miter lim="800000"/>
          <a:headEnd/>
          <a:tailEnd/>
        </a:ln>
      </xdr:spPr>
    </xdr:sp>
    <xdr:clientData/>
  </xdr:oneCellAnchor>
  <xdr:oneCellAnchor>
    <xdr:from>
      <xdr:col>5</xdr:col>
      <xdr:colOff>0</xdr:colOff>
      <xdr:row>164</xdr:row>
      <xdr:rowOff>0</xdr:rowOff>
    </xdr:from>
    <xdr:ext cx="200212" cy="285750"/>
    <xdr:sp macro="" textlink="">
      <xdr:nvSpPr>
        <xdr:cNvPr id="21" name="Rectangle 2">
          <a:extLst>
            <a:ext uri="{FF2B5EF4-FFF2-40B4-BE49-F238E27FC236}">
              <a16:creationId xmlns:a16="http://schemas.microsoft.com/office/drawing/2014/main" xmlns="" id="{DEA778FC-784C-4335-90E3-A55573DFE8D2}"/>
            </a:ext>
          </a:extLst>
        </xdr:cNvPr>
        <xdr:cNvSpPr>
          <a:spLocks noChangeArrowheads="1"/>
        </xdr:cNvSpPr>
      </xdr:nvSpPr>
      <xdr:spPr bwMode="auto">
        <a:xfrm>
          <a:off x="3190875" y="39814500"/>
          <a:ext cx="200212" cy="285750"/>
        </a:xfrm>
        <a:prstGeom prst="rect">
          <a:avLst/>
        </a:prstGeom>
        <a:noFill/>
        <a:ln w="9525">
          <a:noFill/>
          <a:miter lim="800000"/>
          <a:headEnd/>
          <a:tailEnd/>
        </a:ln>
      </xdr:spPr>
    </xdr:sp>
    <xdr:clientData/>
  </xdr:oneCellAnchor>
  <xdr:oneCellAnchor>
    <xdr:from>
      <xdr:col>5</xdr:col>
      <xdr:colOff>0</xdr:colOff>
      <xdr:row>164</xdr:row>
      <xdr:rowOff>0</xdr:rowOff>
    </xdr:from>
    <xdr:ext cx="200212" cy="263939"/>
    <xdr:sp macro="" textlink="">
      <xdr:nvSpPr>
        <xdr:cNvPr id="22" name="Rectangle 2">
          <a:extLst>
            <a:ext uri="{FF2B5EF4-FFF2-40B4-BE49-F238E27FC236}">
              <a16:creationId xmlns:a16="http://schemas.microsoft.com/office/drawing/2014/main" xmlns="" id="{F85763A8-B5E2-4CC7-A2B6-B932ABBE7943}"/>
            </a:ext>
          </a:extLst>
        </xdr:cNvPr>
        <xdr:cNvSpPr>
          <a:spLocks noChangeArrowheads="1"/>
        </xdr:cNvSpPr>
      </xdr:nvSpPr>
      <xdr:spPr bwMode="auto">
        <a:xfrm>
          <a:off x="3190875" y="39814500"/>
          <a:ext cx="200212" cy="263939"/>
        </a:xfrm>
        <a:prstGeom prst="rect">
          <a:avLst/>
        </a:prstGeom>
        <a:noFill/>
        <a:ln w="9525">
          <a:noFill/>
          <a:miter lim="800000"/>
          <a:headEnd/>
          <a:tailEnd/>
        </a:ln>
      </xdr:spPr>
    </xdr:sp>
    <xdr:clientData/>
  </xdr:oneCellAnchor>
  <xdr:oneCellAnchor>
    <xdr:from>
      <xdr:col>5</xdr:col>
      <xdr:colOff>0</xdr:colOff>
      <xdr:row>164</xdr:row>
      <xdr:rowOff>0</xdr:rowOff>
    </xdr:from>
    <xdr:ext cx="200212" cy="285746"/>
    <xdr:sp macro="" textlink="">
      <xdr:nvSpPr>
        <xdr:cNvPr id="23" name="Rectangle 2">
          <a:extLst>
            <a:ext uri="{FF2B5EF4-FFF2-40B4-BE49-F238E27FC236}">
              <a16:creationId xmlns:a16="http://schemas.microsoft.com/office/drawing/2014/main" xmlns="" id="{943510D4-0F0C-49B4-B989-40D4C64A8914}"/>
            </a:ext>
          </a:extLst>
        </xdr:cNvPr>
        <xdr:cNvSpPr>
          <a:spLocks noChangeArrowheads="1"/>
        </xdr:cNvSpPr>
      </xdr:nvSpPr>
      <xdr:spPr bwMode="auto">
        <a:xfrm>
          <a:off x="3190875" y="39814500"/>
          <a:ext cx="200212" cy="285746"/>
        </a:xfrm>
        <a:prstGeom prst="rect">
          <a:avLst/>
        </a:prstGeom>
        <a:noFill/>
        <a:ln w="9525">
          <a:noFill/>
          <a:miter lim="800000"/>
          <a:headEnd/>
          <a:tailEnd/>
        </a:ln>
      </xdr:spPr>
    </xdr:sp>
    <xdr:clientData/>
  </xdr:oneCellAnchor>
  <xdr:oneCellAnchor>
    <xdr:from>
      <xdr:col>5</xdr:col>
      <xdr:colOff>0</xdr:colOff>
      <xdr:row>164</xdr:row>
      <xdr:rowOff>0</xdr:rowOff>
    </xdr:from>
    <xdr:ext cx="200212" cy="260346"/>
    <xdr:sp macro="" textlink="">
      <xdr:nvSpPr>
        <xdr:cNvPr id="24" name="Rectangle 2">
          <a:extLst>
            <a:ext uri="{FF2B5EF4-FFF2-40B4-BE49-F238E27FC236}">
              <a16:creationId xmlns:a16="http://schemas.microsoft.com/office/drawing/2014/main" xmlns="" id="{FAD9174C-B171-43BB-B0EB-683D8D9ECE94}"/>
            </a:ext>
          </a:extLst>
        </xdr:cNvPr>
        <xdr:cNvSpPr>
          <a:spLocks noChangeArrowheads="1"/>
        </xdr:cNvSpPr>
      </xdr:nvSpPr>
      <xdr:spPr bwMode="auto">
        <a:xfrm>
          <a:off x="3190875" y="39814500"/>
          <a:ext cx="200212" cy="260346"/>
        </a:xfrm>
        <a:prstGeom prst="rect">
          <a:avLst/>
        </a:prstGeom>
        <a:noFill/>
        <a:ln w="9525">
          <a:noFill/>
          <a:miter lim="800000"/>
          <a:headEnd/>
          <a:tailEnd/>
        </a:ln>
      </xdr:spPr>
    </xdr:sp>
    <xdr:clientData/>
  </xdr:oneCellAnchor>
  <xdr:oneCellAnchor>
    <xdr:from>
      <xdr:col>5</xdr:col>
      <xdr:colOff>0</xdr:colOff>
      <xdr:row>164</xdr:row>
      <xdr:rowOff>0</xdr:rowOff>
    </xdr:from>
    <xdr:ext cx="200212" cy="301625"/>
    <xdr:sp macro="" textlink="">
      <xdr:nvSpPr>
        <xdr:cNvPr id="25" name="Rectangle 2">
          <a:extLst>
            <a:ext uri="{FF2B5EF4-FFF2-40B4-BE49-F238E27FC236}">
              <a16:creationId xmlns:a16="http://schemas.microsoft.com/office/drawing/2014/main" xmlns="" id="{55C76C04-3D42-4B43-9DBB-1D91A0DCDC65}"/>
            </a:ext>
          </a:extLst>
        </xdr:cNvPr>
        <xdr:cNvSpPr>
          <a:spLocks noChangeArrowheads="1"/>
        </xdr:cNvSpPr>
      </xdr:nvSpPr>
      <xdr:spPr bwMode="auto">
        <a:xfrm>
          <a:off x="3190875" y="39814500"/>
          <a:ext cx="200212" cy="301625"/>
        </a:xfrm>
        <a:prstGeom prst="rect">
          <a:avLst/>
        </a:prstGeom>
        <a:noFill/>
        <a:ln w="9525">
          <a:noFill/>
          <a:miter lim="800000"/>
          <a:headEnd/>
          <a:tailEnd/>
        </a:ln>
      </xdr:spPr>
    </xdr:sp>
    <xdr:clientData/>
  </xdr:oneCellAnchor>
  <xdr:oneCellAnchor>
    <xdr:from>
      <xdr:col>5</xdr:col>
      <xdr:colOff>0</xdr:colOff>
      <xdr:row>164</xdr:row>
      <xdr:rowOff>0</xdr:rowOff>
    </xdr:from>
    <xdr:ext cx="200212" cy="266700"/>
    <xdr:sp macro="" textlink="">
      <xdr:nvSpPr>
        <xdr:cNvPr id="26" name="Rectangle 2">
          <a:extLst>
            <a:ext uri="{FF2B5EF4-FFF2-40B4-BE49-F238E27FC236}">
              <a16:creationId xmlns:a16="http://schemas.microsoft.com/office/drawing/2014/main" xmlns="" id="{DAF346E0-0584-4AEF-BC2C-1D528DB30AFC}"/>
            </a:ext>
          </a:extLst>
        </xdr:cNvPr>
        <xdr:cNvSpPr>
          <a:spLocks noChangeArrowheads="1"/>
        </xdr:cNvSpPr>
      </xdr:nvSpPr>
      <xdr:spPr bwMode="auto">
        <a:xfrm>
          <a:off x="3190875" y="39814500"/>
          <a:ext cx="200212" cy="266700"/>
        </a:xfrm>
        <a:prstGeom prst="rect">
          <a:avLst/>
        </a:prstGeom>
        <a:noFill/>
        <a:ln w="9525">
          <a:noFill/>
          <a:miter lim="800000"/>
          <a:headEnd/>
          <a:tailEnd/>
        </a:ln>
      </xdr:spPr>
    </xdr:sp>
    <xdr:clientData/>
  </xdr:oneCellAnchor>
  <xdr:oneCellAnchor>
    <xdr:from>
      <xdr:col>5</xdr:col>
      <xdr:colOff>0</xdr:colOff>
      <xdr:row>164</xdr:row>
      <xdr:rowOff>0</xdr:rowOff>
    </xdr:from>
    <xdr:ext cx="200212" cy="298446"/>
    <xdr:sp macro="" textlink="">
      <xdr:nvSpPr>
        <xdr:cNvPr id="27" name="Rectangle 2">
          <a:extLst>
            <a:ext uri="{FF2B5EF4-FFF2-40B4-BE49-F238E27FC236}">
              <a16:creationId xmlns:a16="http://schemas.microsoft.com/office/drawing/2014/main" xmlns="" id="{80AC7315-2487-4E6B-96AA-B04A000661B1}"/>
            </a:ext>
          </a:extLst>
        </xdr:cNvPr>
        <xdr:cNvSpPr>
          <a:spLocks noChangeArrowheads="1"/>
        </xdr:cNvSpPr>
      </xdr:nvSpPr>
      <xdr:spPr bwMode="auto">
        <a:xfrm>
          <a:off x="3190875" y="39814500"/>
          <a:ext cx="200212" cy="298446"/>
        </a:xfrm>
        <a:prstGeom prst="rect">
          <a:avLst/>
        </a:prstGeom>
        <a:noFill/>
        <a:ln w="9525">
          <a:noFill/>
          <a:miter lim="800000"/>
          <a:headEnd/>
          <a:tailEnd/>
        </a:ln>
      </xdr:spPr>
    </xdr:sp>
    <xdr:clientData/>
  </xdr:oneCellAnchor>
  <xdr:oneCellAnchor>
    <xdr:from>
      <xdr:col>5</xdr:col>
      <xdr:colOff>0</xdr:colOff>
      <xdr:row>164</xdr:row>
      <xdr:rowOff>0</xdr:rowOff>
    </xdr:from>
    <xdr:ext cx="200212" cy="266696"/>
    <xdr:sp macro="" textlink="">
      <xdr:nvSpPr>
        <xdr:cNvPr id="28" name="Rectangle 2">
          <a:extLst>
            <a:ext uri="{FF2B5EF4-FFF2-40B4-BE49-F238E27FC236}">
              <a16:creationId xmlns:a16="http://schemas.microsoft.com/office/drawing/2014/main" xmlns="" id="{1F5EDDCB-B86A-40E8-9791-9B035BEE95C2}"/>
            </a:ext>
          </a:extLst>
        </xdr:cNvPr>
        <xdr:cNvSpPr>
          <a:spLocks noChangeArrowheads="1"/>
        </xdr:cNvSpPr>
      </xdr:nvSpPr>
      <xdr:spPr bwMode="auto">
        <a:xfrm>
          <a:off x="3190875" y="39814500"/>
          <a:ext cx="200212" cy="266696"/>
        </a:xfrm>
        <a:prstGeom prst="rect">
          <a:avLst/>
        </a:prstGeom>
        <a:noFill/>
        <a:ln w="9525">
          <a:noFill/>
          <a:miter lim="800000"/>
          <a:headEnd/>
          <a:tailEnd/>
        </a:ln>
      </xdr:spPr>
    </xdr:sp>
    <xdr:clientData/>
  </xdr:oneCellAnchor>
  <xdr:oneCellAnchor>
    <xdr:from>
      <xdr:col>5</xdr:col>
      <xdr:colOff>0</xdr:colOff>
      <xdr:row>164</xdr:row>
      <xdr:rowOff>0</xdr:rowOff>
    </xdr:from>
    <xdr:ext cx="190500" cy="285749"/>
    <xdr:sp macro="" textlink="">
      <xdr:nvSpPr>
        <xdr:cNvPr id="29" name="Rectangle 2">
          <a:extLst>
            <a:ext uri="{FF2B5EF4-FFF2-40B4-BE49-F238E27FC236}">
              <a16:creationId xmlns:a16="http://schemas.microsoft.com/office/drawing/2014/main" xmlns="" id="{0F467B57-B24B-4270-94C0-C3D7E8185B0C}"/>
            </a:ext>
          </a:extLst>
        </xdr:cNvPr>
        <xdr:cNvSpPr>
          <a:spLocks noChangeArrowheads="1"/>
        </xdr:cNvSpPr>
      </xdr:nvSpPr>
      <xdr:spPr bwMode="auto">
        <a:xfrm>
          <a:off x="3190875" y="39814500"/>
          <a:ext cx="190500" cy="285749"/>
        </a:xfrm>
        <a:prstGeom prst="rect">
          <a:avLst/>
        </a:prstGeom>
        <a:noFill/>
        <a:ln w="9525">
          <a:noFill/>
          <a:miter lim="800000"/>
          <a:headEnd/>
          <a:tailEnd/>
        </a:ln>
      </xdr:spPr>
    </xdr:sp>
    <xdr:clientData/>
  </xdr:oneCellAnchor>
  <xdr:oneCellAnchor>
    <xdr:from>
      <xdr:col>5</xdr:col>
      <xdr:colOff>0</xdr:colOff>
      <xdr:row>164</xdr:row>
      <xdr:rowOff>0</xdr:rowOff>
    </xdr:from>
    <xdr:ext cx="190500" cy="263938"/>
    <xdr:sp macro="" textlink="">
      <xdr:nvSpPr>
        <xdr:cNvPr id="30" name="Rectangle 2">
          <a:extLst>
            <a:ext uri="{FF2B5EF4-FFF2-40B4-BE49-F238E27FC236}">
              <a16:creationId xmlns:a16="http://schemas.microsoft.com/office/drawing/2014/main" xmlns="" id="{C60821D0-1A1F-483E-AB48-E45933AD253B}"/>
            </a:ext>
          </a:extLst>
        </xdr:cNvPr>
        <xdr:cNvSpPr>
          <a:spLocks noChangeArrowheads="1"/>
        </xdr:cNvSpPr>
      </xdr:nvSpPr>
      <xdr:spPr bwMode="auto">
        <a:xfrm>
          <a:off x="3190875" y="39814500"/>
          <a:ext cx="190500" cy="263938"/>
        </a:xfrm>
        <a:prstGeom prst="rect">
          <a:avLst/>
        </a:prstGeom>
        <a:noFill/>
        <a:ln w="9525">
          <a:noFill/>
          <a:miter lim="800000"/>
          <a:headEnd/>
          <a:tailEnd/>
        </a:ln>
      </xdr:spPr>
    </xdr:sp>
    <xdr:clientData/>
  </xdr:oneCellAnchor>
  <xdr:oneCellAnchor>
    <xdr:from>
      <xdr:col>5</xdr:col>
      <xdr:colOff>0</xdr:colOff>
      <xdr:row>164</xdr:row>
      <xdr:rowOff>0</xdr:rowOff>
    </xdr:from>
    <xdr:ext cx="190500" cy="307974"/>
    <xdr:sp macro="" textlink="">
      <xdr:nvSpPr>
        <xdr:cNvPr id="31" name="Rectangle 2">
          <a:extLst>
            <a:ext uri="{FF2B5EF4-FFF2-40B4-BE49-F238E27FC236}">
              <a16:creationId xmlns:a16="http://schemas.microsoft.com/office/drawing/2014/main" xmlns="" id="{63FD3566-37FF-477D-A655-4A1B84826EA8}"/>
            </a:ext>
          </a:extLst>
        </xdr:cNvPr>
        <xdr:cNvSpPr>
          <a:spLocks noChangeArrowheads="1"/>
        </xdr:cNvSpPr>
      </xdr:nvSpPr>
      <xdr:spPr bwMode="auto">
        <a:xfrm>
          <a:off x="3190875" y="39814500"/>
          <a:ext cx="190500" cy="307974"/>
        </a:xfrm>
        <a:prstGeom prst="rect">
          <a:avLst/>
        </a:prstGeom>
        <a:noFill/>
        <a:ln w="9525">
          <a:noFill/>
          <a:miter lim="800000"/>
          <a:headEnd/>
          <a:tailEnd/>
        </a:ln>
      </xdr:spPr>
    </xdr:sp>
    <xdr:clientData/>
  </xdr:oneCellAnchor>
  <xdr:oneCellAnchor>
    <xdr:from>
      <xdr:col>5</xdr:col>
      <xdr:colOff>0</xdr:colOff>
      <xdr:row>164</xdr:row>
      <xdr:rowOff>0</xdr:rowOff>
    </xdr:from>
    <xdr:ext cx="190500" cy="266699"/>
    <xdr:sp macro="" textlink="">
      <xdr:nvSpPr>
        <xdr:cNvPr id="32" name="Rectangle 2">
          <a:extLst>
            <a:ext uri="{FF2B5EF4-FFF2-40B4-BE49-F238E27FC236}">
              <a16:creationId xmlns:a16="http://schemas.microsoft.com/office/drawing/2014/main" xmlns="" id="{76E42D66-7F18-4E15-B903-8E401E6D3D0F}"/>
            </a:ext>
          </a:extLst>
        </xdr:cNvPr>
        <xdr:cNvSpPr>
          <a:spLocks noChangeArrowheads="1"/>
        </xdr:cNvSpPr>
      </xdr:nvSpPr>
      <xdr:spPr bwMode="auto">
        <a:xfrm>
          <a:off x="3190875" y="39814500"/>
          <a:ext cx="190500" cy="266699"/>
        </a:xfrm>
        <a:prstGeom prst="rect">
          <a:avLst/>
        </a:prstGeom>
        <a:noFill/>
        <a:ln w="9525">
          <a:noFill/>
          <a:miter lim="800000"/>
          <a:headEnd/>
          <a:tailEnd/>
        </a:ln>
      </xdr:spPr>
    </xdr:sp>
    <xdr:clientData/>
  </xdr:oneCellAnchor>
  <xdr:oneCellAnchor>
    <xdr:from>
      <xdr:col>5</xdr:col>
      <xdr:colOff>0</xdr:colOff>
      <xdr:row>164</xdr:row>
      <xdr:rowOff>0</xdr:rowOff>
    </xdr:from>
    <xdr:ext cx="190500" cy="285750"/>
    <xdr:sp macro="" textlink="">
      <xdr:nvSpPr>
        <xdr:cNvPr id="33" name="Rectangle 2">
          <a:extLst>
            <a:ext uri="{FF2B5EF4-FFF2-40B4-BE49-F238E27FC236}">
              <a16:creationId xmlns:a16="http://schemas.microsoft.com/office/drawing/2014/main" xmlns="" id="{4406E8E1-9F9E-48F7-A8C8-F6F406636575}"/>
            </a:ext>
          </a:extLst>
        </xdr:cNvPr>
        <xdr:cNvSpPr>
          <a:spLocks noChangeArrowheads="1"/>
        </xdr:cNvSpPr>
      </xdr:nvSpPr>
      <xdr:spPr bwMode="auto">
        <a:xfrm>
          <a:off x="3190875" y="39814500"/>
          <a:ext cx="190500" cy="285750"/>
        </a:xfrm>
        <a:prstGeom prst="rect">
          <a:avLst/>
        </a:prstGeom>
        <a:noFill/>
        <a:ln w="9525">
          <a:noFill/>
          <a:miter lim="800000"/>
          <a:headEnd/>
          <a:tailEnd/>
        </a:ln>
      </xdr:spPr>
    </xdr:sp>
    <xdr:clientData/>
  </xdr:oneCellAnchor>
  <xdr:oneCellAnchor>
    <xdr:from>
      <xdr:col>5</xdr:col>
      <xdr:colOff>0</xdr:colOff>
      <xdr:row>164</xdr:row>
      <xdr:rowOff>0</xdr:rowOff>
    </xdr:from>
    <xdr:ext cx="190500" cy="257175"/>
    <xdr:sp macro="" textlink="">
      <xdr:nvSpPr>
        <xdr:cNvPr id="34" name="Rectangle 2">
          <a:extLst>
            <a:ext uri="{FF2B5EF4-FFF2-40B4-BE49-F238E27FC236}">
              <a16:creationId xmlns:a16="http://schemas.microsoft.com/office/drawing/2014/main" xmlns="" id="{96EA64BE-F933-4E12-B710-60C16CFDD77D}"/>
            </a:ext>
          </a:extLst>
        </xdr:cNvPr>
        <xdr:cNvSpPr>
          <a:spLocks noChangeArrowheads="1"/>
        </xdr:cNvSpPr>
      </xdr:nvSpPr>
      <xdr:spPr bwMode="auto">
        <a:xfrm>
          <a:off x="3190875" y="39814500"/>
          <a:ext cx="190500" cy="257175"/>
        </a:xfrm>
        <a:prstGeom prst="rect">
          <a:avLst/>
        </a:prstGeom>
        <a:noFill/>
        <a:ln w="9525">
          <a:noFill/>
          <a:miter lim="800000"/>
          <a:headEnd/>
          <a:tailEnd/>
        </a:ln>
      </xdr:spPr>
    </xdr:sp>
    <xdr:clientData/>
  </xdr:oneCellAnchor>
  <xdr:oneCellAnchor>
    <xdr:from>
      <xdr:col>5</xdr:col>
      <xdr:colOff>0</xdr:colOff>
      <xdr:row>164</xdr:row>
      <xdr:rowOff>0</xdr:rowOff>
    </xdr:from>
    <xdr:ext cx="190500" cy="295275"/>
    <xdr:sp macro="" textlink="">
      <xdr:nvSpPr>
        <xdr:cNvPr id="35" name="Rectangle 2">
          <a:extLst>
            <a:ext uri="{FF2B5EF4-FFF2-40B4-BE49-F238E27FC236}">
              <a16:creationId xmlns:a16="http://schemas.microsoft.com/office/drawing/2014/main" xmlns="" id="{5EA1D2AE-DA05-4972-839A-F3B3756FAA6A}"/>
            </a:ext>
          </a:extLst>
        </xdr:cNvPr>
        <xdr:cNvSpPr>
          <a:spLocks noChangeArrowheads="1"/>
        </xdr:cNvSpPr>
      </xdr:nvSpPr>
      <xdr:spPr bwMode="auto">
        <a:xfrm>
          <a:off x="3190875" y="39814500"/>
          <a:ext cx="190500" cy="295275"/>
        </a:xfrm>
        <a:prstGeom prst="rect">
          <a:avLst/>
        </a:prstGeom>
        <a:noFill/>
        <a:ln w="9525">
          <a:noFill/>
          <a:miter lim="800000"/>
          <a:headEnd/>
          <a:tailEnd/>
        </a:ln>
      </xdr:spPr>
    </xdr:sp>
    <xdr:clientData/>
  </xdr:oneCellAnchor>
  <xdr:oneCellAnchor>
    <xdr:from>
      <xdr:col>5</xdr:col>
      <xdr:colOff>0</xdr:colOff>
      <xdr:row>164</xdr:row>
      <xdr:rowOff>0</xdr:rowOff>
    </xdr:from>
    <xdr:ext cx="190500" cy="266700"/>
    <xdr:sp macro="" textlink="">
      <xdr:nvSpPr>
        <xdr:cNvPr id="36" name="Rectangle 2">
          <a:extLst>
            <a:ext uri="{FF2B5EF4-FFF2-40B4-BE49-F238E27FC236}">
              <a16:creationId xmlns:a16="http://schemas.microsoft.com/office/drawing/2014/main" xmlns="" id="{E5CF24C4-6628-4096-AACB-496F2128230A}"/>
            </a:ext>
          </a:extLst>
        </xdr:cNvPr>
        <xdr:cNvSpPr>
          <a:spLocks noChangeArrowheads="1"/>
        </xdr:cNvSpPr>
      </xdr:nvSpPr>
      <xdr:spPr bwMode="auto">
        <a:xfrm>
          <a:off x="3190875" y="39814500"/>
          <a:ext cx="190500" cy="266700"/>
        </a:xfrm>
        <a:prstGeom prst="rect">
          <a:avLst/>
        </a:prstGeom>
        <a:noFill/>
        <a:ln w="9525">
          <a:noFill/>
          <a:miter lim="800000"/>
          <a:headEnd/>
          <a:tailEnd/>
        </a:ln>
      </xdr:spPr>
    </xdr:sp>
    <xdr:clientData/>
  </xdr:oneCellAnchor>
  <xdr:oneCellAnchor>
    <xdr:from>
      <xdr:col>5</xdr:col>
      <xdr:colOff>0</xdr:colOff>
      <xdr:row>164</xdr:row>
      <xdr:rowOff>0</xdr:rowOff>
    </xdr:from>
    <xdr:ext cx="190500" cy="285754"/>
    <xdr:sp macro="" textlink="">
      <xdr:nvSpPr>
        <xdr:cNvPr id="37" name="Rectangle 2">
          <a:extLst>
            <a:ext uri="{FF2B5EF4-FFF2-40B4-BE49-F238E27FC236}">
              <a16:creationId xmlns:a16="http://schemas.microsoft.com/office/drawing/2014/main" xmlns="" id="{3B6455BC-F6AE-442D-906B-CE646EDB84D1}"/>
            </a:ext>
          </a:extLst>
        </xdr:cNvPr>
        <xdr:cNvSpPr>
          <a:spLocks noChangeArrowheads="1"/>
        </xdr:cNvSpPr>
      </xdr:nvSpPr>
      <xdr:spPr bwMode="auto">
        <a:xfrm>
          <a:off x="3190875" y="39814500"/>
          <a:ext cx="190500" cy="285754"/>
        </a:xfrm>
        <a:prstGeom prst="rect">
          <a:avLst/>
        </a:prstGeom>
        <a:noFill/>
        <a:ln w="9525">
          <a:noFill/>
          <a:miter lim="800000"/>
          <a:headEnd/>
          <a:tailEnd/>
        </a:ln>
      </xdr:spPr>
    </xdr:sp>
    <xdr:clientData/>
  </xdr:oneCellAnchor>
  <xdr:oneCellAnchor>
    <xdr:from>
      <xdr:col>5</xdr:col>
      <xdr:colOff>0</xdr:colOff>
      <xdr:row>164</xdr:row>
      <xdr:rowOff>0</xdr:rowOff>
    </xdr:from>
    <xdr:ext cx="190500" cy="254004"/>
    <xdr:sp macro="" textlink="">
      <xdr:nvSpPr>
        <xdr:cNvPr id="38" name="Rectangle 2">
          <a:extLst>
            <a:ext uri="{FF2B5EF4-FFF2-40B4-BE49-F238E27FC236}">
              <a16:creationId xmlns:a16="http://schemas.microsoft.com/office/drawing/2014/main" xmlns="" id="{AD626DD5-F309-43E3-8AD5-466825D80AF2}"/>
            </a:ext>
          </a:extLst>
        </xdr:cNvPr>
        <xdr:cNvSpPr>
          <a:spLocks noChangeArrowheads="1"/>
        </xdr:cNvSpPr>
      </xdr:nvSpPr>
      <xdr:spPr bwMode="auto">
        <a:xfrm>
          <a:off x="3190875" y="39814500"/>
          <a:ext cx="190500" cy="254004"/>
        </a:xfrm>
        <a:prstGeom prst="rect">
          <a:avLst/>
        </a:prstGeom>
        <a:noFill/>
        <a:ln w="9525">
          <a:noFill/>
          <a:miter lim="800000"/>
          <a:headEnd/>
          <a:tailEnd/>
        </a:ln>
      </xdr:spPr>
    </xdr:sp>
    <xdr:clientData/>
  </xdr:oneCellAnchor>
  <xdr:oneCellAnchor>
    <xdr:from>
      <xdr:col>5</xdr:col>
      <xdr:colOff>0</xdr:colOff>
      <xdr:row>164</xdr:row>
      <xdr:rowOff>0</xdr:rowOff>
    </xdr:from>
    <xdr:ext cx="190500" cy="292104"/>
    <xdr:sp macro="" textlink="">
      <xdr:nvSpPr>
        <xdr:cNvPr id="39" name="Rectangle 2">
          <a:extLst>
            <a:ext uri="{FF2B5EF4-FFF2-40B4-BE49-F238E27FC236}">
              <a16:creationId xmlns:a16="http://schemas.microsoft.com/office/drawing/2014/main" xmlns="" id="{02D52809-5E41-4EE0-AF50-B90CFAE32FC8}"/>
            </a:ext>
          </a:extLst>
        </xdr:cNvPr>
        <xdr:cNvSpPr>
          <a:spLocks noChangeArrowheads="1"/>
        </xdr:cNvSpPr>
      </xdr:nvSpPr>
      <xdr:spPr bwMode="auto">
        <a:xfrm>
          <a:off x="3190875" y="39814500"/>
          <a:ext cx="190500" cy="292104"/>
        </a:xfrm>
        <a:prstGeom prst="rect">
          <a:avLst/>
        </a:prstGeom>
        <a:noFill/>
        <a:ln w="9525">
          <a:noFill/>
          <a:miter lim="800000"/>
          <a:headEnd/>
          <a:tailEnd/>
        </a:ln>
      </xdr:spPr>
    </xdr:sp>
    <xdr:clientData/>
  </xdr:oneCellAnchor>
  <xdr:oneCellAnchor>
    <xdr:from>
      <xdr:col>5</xdr:col>
      <xdr:colOff>0</xdr:colOff>
      <xdr:row>164</xdr:row>
      <xdr:rowOff>0</xdr:rowOff>
    </xdr:from>
    <xdr:ext cx="190500" cy="266704"/>
    <xdr:sp macro="" textlink="">
      <xdr:nvSpPr>
        <xdr:cNvPr id="40" name="Rectangle 2">
          <a:extLst>
            <a:ext uri="{FF2B5EF4-FFF2-40B4-BE49-F238E27FC236}">
              <a16:creationId xmlns:a16="http://schemas.microsoft.com/office/drawing/2014/main" xmlns="" id="{956CE5BE-FCC1-4FF8-876D-D5C7408E60E5}"/>
            </a:ext>
          </a:extLst>
        </xdr:cNvPr>
        <xdr:cNvSpPr>
          <a:spLocks noChangeArrowheads="1"/>
        </xdr:cNvSpPr>
      </xdr:nvSpPr>
      <xdr:spPr bwMode="auto">
        <a:xfrm>
          <a:off x="3190875" y="39814500"/>
          <a:ext cx="190500" cy="266704"/>
        </a:xfrm>
        <a:prstGeom prst="rect">
          <a:avLst/>
        </a:prstGeom>
        <a:noFill/>
        <a:ln w="9525">
          <a:noFill/>
          <a:miter lim="800000"/>
          <a:headEnd/>
          <a:tailEnd/>
        </a:ln>
      </xdr:spPr>
    </xdr:sp>
    <xdr:clientData/>
  </xdr:oneCellAnchor>
  <xdr:oneCellAnchor>
    <xdr:from>
      <xdr:col>5</xdr:col>
      <xdr:colOff>0</xdr:colOff>
      <xdr:row>164</xdr:row>
      <xdr:rowOff>0</xdr:rowOff>
    </xdr:from>
    <xdr:ext cx="197037" cy="245572"/>
    <xdr:sp macro="" textlink="">
      <xdr:nvSpPr>
        <xdr:cNvPr id="41" name="Rectangle 2">
          <a:extLst>
            <a:ext uri="{FF2B5EF4-FFF2-40B4-BE49-F238E27FC236}">
              <a16:creationId xmlns:a16="http://schemas.microsoft.com/office/drawing/2014/main" xmlns="" id="{9D43E4B0-36E2-4806-B1A2-2EC43A248391}"/>
            </a:ext>
          </a:extLst>
        </xdr:cNvPr>
        <xdr:cNvSpPr>
          <a:spLocks noChangeArrowheads="1"/>
        </xdr:cNvSpPr>
      </xdr:nvSpPr>
      <xdr:spPr bwMode="auto">
        <a:xfrm>
          <a:off x="3190875" y="39814500"/>
          <a:ext cx="197037" cy="245572"/>
        </a:xfrm>
        <a:prstGeom prst="rect">
          <a:avLst/>
        </a:prstGeom>
        <a:noFill/>
        <a:ln w="9525">
          <a:noFill/>
          <a:miter lim="800000"/>
          <a:headEnd/>
          <a:tailEnd/>
        </a:ln>
      </xdr:spPr>
    </xdr:sp>
    <xdr:clientData/>
  </xdr:oneCellAnchor>
  <xdr:oneCellAnchor>
    <xdr:from>
      <xdr:col>5</xdr:col>
      <xdr:colOff>0</xdr:colOff>
      <xdr:row>164</xdr:row>
      <xdr:rowOff>0</xdr:rowOff>
    </xdr:from>
    <xdr:ext cx="197037" cy="216997"/>
    <xdr:sp macro="" textlink="">
      <xdr:nvSpPr>
        <xdr:cNvPr id="42" name="Rectangle 2">
          <a:extLst>
            <a:ext uri="{FF2B5EF4-FFF2-40B4-BE49-F238E27FC236}">
              <a16:creationId xmlns:a16="http://schemas.microsoft.com/office/drawing/2014/main" xmlns="" id="{F4261351-3CDC-462A-8E81-E4F76711CBC8}"/>
            </a:ext>
          </a:extLst>
        </xdr:cNvPr>
        <xdr:cNvSpPr>
          <a:spLocks noChangeArrowheads="1"/>
        </xdr:cNvSpPr>
      </xdr:nvSpPr>
      <xdr:spPr bwMode="auto">
        <a:xfrm>
          <a:off x="3190875" y="39814500"/>
          <a:ext cx="197037" cy="216997"/>
        </a:xfrm>
        <a:prstGeom prst="rect">
          <a:avLst/>
        </a:prstGeom>
        <a:noFill/>
        <a:ln w="9525">
          <a:noFill/>
          <a:miter lim="800000"/>
          <a:headEnd/>
          <a:tailEnd/>
        </a:ln>
      </xdr:spPr>
    </xdr:sp>
    <xdr:clientData/>
  </xdr:oneCellAnchor>
  <xdr:oneCellAnchor>
    <xdr:from>
      <xdr:col>5</xdr:col>
      <xdr:colOff>0</xdr:colOff>
      <xdr:row>164</xdr:row>
      <xdr:rowOff>0</xdr:rowOff>
    </xdr:from>
    <xdr:ext cx="197037" cy="216997"/>
    <xdr:sp macro="" textlink="">
      <xdr:nvSpPr>
        <xdr:cNvPr id="43" name="Rectangle 2">
          <a:extLst>
            <a:ext uri="{FF2B5EF4-FFF2-40B4-BE49-F238E27FC236}">
              <a16:creationId xmlns:a16="http://schemas.microsoft.com/office/drawing/2014/main" xmlns="" id="{D0AE184B-EA6F-4A24-954B-7AB2F042208A}"/>
            </a:ext>
          </a:extLst>
        </xdr:cNvPr>
        <xdr:cNvSpPr>
          <a:spLocks noChangeArrowheads="1"/>
        </xdr:cNvSpPr>
      </xdr:nvSpPr>
      <xdr:spPr bwMode="auto">
        <a:xfrm>
          <a:off x="3190875" y="39814500"/>
          <a:ext cx="197037" cy="216997"/>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88126</xdr:colOff>
      <xdr:row>14</xdr:row>
      <xdr:rowOff>565289</xdr:rowOff>
    </xdr:from>
    <xdr:to>
      <xdr:col>4</xdr:col>
      <xdr:colOff>169545</xdr:colOff>
      <xdr:row>21</xdr:row>
      <xdr:rowOff>148590</xdr:rowOff>
    </xdr:to>
    <xdr:pic>
      <xdr:nvPicPr>
        <xdr:cNvPr id="2" name="Picture 1">
          <a:extLst>
            <a:ext uri="{FF2B5EF4-FFF2-40B4-BE49-F238E27FC236}">
              <a16:creationId xmlns:a16="http://schemas.microsoft.com/office/drawing/2014/main" xmlns="" id="{9D3F2F9E-2A25-45D5-9A66-EC655D7CA1E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40576" y="4137164"/>
          <a:ext cx="3500894" cy="1459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1658</xdr:colOff>
      <xdr:row>31</xdr:row>
      <xdr:rowOff>66715</xdr:rowOff>
    </xdr:from>
    <xdr:to>
      <xdr:col>3</xdr:col>
      <xdr:colOff>392843</xdr:colOff>
      <xdr:row>33</xdr:row>
      <xdr:rowOff>247649</xdr:rowOff>
    </xdr:to>
    <xdr:pic>
      <xdr:nvPicPr>
        <xdr:cNvPr id="3" name="Picture 2">
          <a:extLst>
            <a:ext uri="{FF2B5EF4-FFF2-40B4-BE49-F238E27FC236}">
              <a16:creationId xmlns:a16="http://schemas.microsoft.com/office/drawing/2014/main" xmlns="" id="{F027C8E3-A5C2-4915-B456-5F1EF589285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4108" y="8239165"/>
          <a:ext cx="3210585" cy="533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zoomScaleNormal="100" workbookViewId="0">
      <pane ySplit="6" topLeftCell="A7" activePane="bottomLeft" state="frozen"/>
      <selection pane="bottomLeft"/>
    </sheetView>
  </sheetViews>
  <sheetFormatPr defaultColWidth="9.28515625" defaultRowHeight="14.25" x14ac:dyDescent="0.25"/>
  <cols>
    <col min="1" max="1" width="12.7109375" style="48" customWidth="1"/>
    <col min="2" max="2" width="62.140625" style="48" customWidth="1"/>
    <col min="3" max="3" width="10.28515625" style="48" customWidth="1"/>
    <col min="4" max="16384" width="9.28515625" style="48"/>
  </cols>
  <sheetData>
    <row r="1" spans="1:6" ht="20.25" customHeight="1" x14ac:dyDescent="0.25">
      <c r="A1" s="58" t="s">
        <v>675</v>
      </c>
      <c r="B1" s="58"/>
      <c r="C1" s="59" t="str">
        <f>+A3</f>
        <v>VOLUME C.1</v>
      </c>
      <c r="D1" s="47"/>
    </row>
    <row r="2" spans="1:6" x14ac:dyDescent="0.25">
      <c r="A2" s="61" t="s">
        <v>203</v>
      </c>
      <c r="C2" s="60" t="s">
        <v>199</v>
      </c>
      <c r="D2" s="47"/>
    </row>
    <row r="3" spans="1:6" ht="16.5" x14ac:dyDescent="0.25">
      <c r="A3" s="62" t="s">
        <v>201</v>
      </c>
      <c r="B3" s="62" t="s">
        <v>198</v>
      </c>
      <c r="C3" s="49"/>
      <c r="D3" s="50"/>
      <c r="F3" s="50"/>
    </row>
    <row r="4" spans="1:6" x14ac:dyDescent="0.25">
      <c r="B4" s="51"/>
      <c r="C4" s="51"/>
    </row>
    <row r="5" spans="1:6" ht="36.75" customHeight="1" x14ac:dyDescent="0.25">
      <c r="A5" s="257" t="s">
        <v>190</v>
      </c>
      <c r="B5" s="258"/>
      <c r="C5" s="259"/>
      <c r="E5" s="52"/>
      <c r="F5" s="52"/>
    </row>
    <row r="6" spans="1:6" ht="30" x14ac:dyDescent="0.25">
      <c r="A6" s="53" t="s">
        <v>191</v>
      </c>
      <c r="B6" s="54" t="s">
        <v>192</v>
      </c>
      <c r="C6" s="55"/>
      <c r="E6" s="52"/>
      <c r="F6" s="52"/>
    </row>
    <row r="7" spans="1:6" ht="30" customHeight="1" x14ac:dyDescent="0.25">
      <c r="A7" s="64"/>
      <c r="B7" s="65"/>
      <c r="C7" s="120"/>
      <c r="E7" s="52"/>
      <c r="F7" s="52"/>
    </row>
    <row r="8" spans="1:6" ht="30" customHeight="1" x14ac:dyDescent="0.25">
      <c r="A8" s="64" t="str">
        <f>+'SCH C1.A Commn items'!A3</f>
        <v>SCHEDULE C.1.A</v>
      </c>
      <c r="B8" s="65" t="str">
        <f>+'SCH C1.A Commn items'!C3</f>
        <v>CROSS-CUTTING ITEMS</v>
      </c>
      <c r="C8" s="120"/>
      <c r="E8" s="52"/>
      <c r="F8" s="52"/>
    </row>
    <row r="9" spans="1:6" ht="30" customHeight="1" x14ac:dyDescent="0.25">
      <c r="A9" s="64"/>
      <c r="B9" s="65"/>
      <c r="C9" s="120"/>
      <c r="E9" s="52"/>
      <c r="F9" s="52"/>
    </row>
    <row r="10" spans="1:6" ht="30" customHeight="1" x14ac:dyDescent="0.25">
      <c r="A10" s="64" t="str">
        <f>+'SCH C1.B Supply NOTES'!A3</f>
        <v>SCHEDULE C.1.B_n</v>
      </c>
      <c r="B10" s="65" t="str">
        <f>+'SCH C1.B Supply NOTES'!C3</f>
        <v>NEW DIESEL GENERATORS (FIXED) - Notes</v>
      </c>
      <c r="C10" s="120"/>
      <c r="E10" s="52"/>
      <c r="F10" s="52"/>
    </row>
    <row r="11" spans="1:6" ht="30" customHeight="1" x14ac:dyDescent="0.25">
      <c r="A11" s="64"/>
      <c r="B11" s="65"/>
      <c r="C11" s="120"/>
      <c r="E11" s="52"/>
      <c r="F11" s="52"/>
    </row>
    <row r="12" spans="1:6" ht="30" customHeight="1" x14ac:dyDescent="0.25">
      <c r="A12" s="64" t="str">
        <f>+'SCH C1.B Supply RATES'!A3</f>
        <v>SCHEDULE C.1.Br</v>
      </c>
      <c r="B12" s="121" t="str">
        <f>+'SCH C1.B Supply RATES'!C3</f>
        <v>NEW DIESEL GENERATORS (FIXED) - Rates</v>
      </c>
      <c r="C12" s="122"/>
      <c r="E12" s="52"/>
      <c r="F12" s="52"/>
    </row>
    <row r="13" spans="1:6" ht="30" customHeight="1" x14ac:dyDescent="0.25">
      <c r="A13" s="64"/>
      <c r="B13" s="65"/>
      <c r="C13" s="120"/>
      <c r="E13" s="52"/>
      <c r="F13" s="52"/>
    </row>
    <row r="14" spans="1:6" ht="30" customHeight="1" x14ac:dyDescent="0.25">
      <c r="A14" s="64" t="str">
        <f>+'SCH C1.C Maint'!A3</f>
        <v>SCHEDULE C.1.C</v>
      </c>
      <c r="B14" s="121" t="str">
        <f>+'SCH C1.C Maint'!C3</f>
        <v>SERVICING &amp; MAINTENANCE OF DIESEL GENERATORS (Mobile &amp; Fixed Units)</v>
      </c>
      <c r="C14" s="122"/>
      <c r="E14" s="52"/>
      <c r="F14" s="52"/>
    </row>
    <row r="15" spans="1:6" ht="30" customHeight="1" x14ac:dyDescent="0.25">
      <c r="A15" s="64"/>
      <c r="B15" s="65"/>
      <c r="C15" s="120"/>
      <c r="E15" s="52"/>
      <c r="F15" s="52"/>
    </row>
    <row r="16" spans="1:6" ht="30" customHeight="1" x14ac:dyDescent="0.25">
      <c r="A16" s="64"/>
      <c r="B16" s="121"/>
      <c r="C16" s="122"/>
      <c r="F16" s="52"/>
    </row>
    <row r="17" spans="1:3" ht="30" customHeight="1" x14ac:dyDescent="0.25">
      <c r="A17" s="123"/>
      <c r="B17" s="124"/>
      <c r="C17" s="125"/>
    </row>
  </sheetData>
  <sheetProtection algorithmName="SHA-512" hashValue="gG/mvn0uR3qojFzxESkk0l6fGq7EIzT/29mW4B97MsEBbKzF17CHHiyJrVc5MJISIEx+0/Hb03v9mET7n/Hjuw==" saltValue="1bl8X+5UK63l2GUVttUXhw==" spinCount="100000" sheet="1" objects="1" scenarios="1" formatCells="0" formatColumns="0" formatRows="0" selectLockedCells="1"/>
  <mergeCells count="1">
    <mergeCell ref="A5:C5"/>
  </mergeCells>
  <pageMargins left="0.70866141732283472" right="0.49" top="0.74803149606299213" bottom="0.74803149606299213" header="0.31496062992125984" footer="0.31496062992125984"/>
  <pageSetup paperSize="9" orientation="portrait" horizontalDpi="300" verticalDpi="300" r:id="rId1"/>
  <headerFooter>
    <oddFooter>&amp;L&amp;"-,Italic"&amp;8&amp;F [&amp;A]&amp;R&amp;"Arial Narrow,Regular"&amp;9Sch 9 (p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M198"/>
  <sheetViews>
    <sheetView showGridLines="0" view="pageBreakPreview" zoomScale="85" zoomScaleNormal="115" zoomScaleSheetLayoutView="85" workbookViewId="0">
      <pane xSplit="2" ySplit="4" topLeftCell="C5" activePane="bottomRight" state="frozen"/>
      <selection pane="topRight" activeCell="C1" sqref="C1"/>
      <selection pane="bottomLeft" activeCell="A5" sqref="A5"/>
      <selection pane="bottomRight" activeCell="D6" sqref="D6"/>
    </sheetView>
  </sheetViews>
  <sheetFormatPr defaultColWidth="9.28515625" defaultRowHeight="13.5" x14ac:dyDescent="0.25"/>
  <cols>
    <col min="1" max="1" width="8.28515625" style="1" customWidth="1"/>
    <col min="2" max="2" width="7.5703125" style="2" customWidth="1"/>
    <col min="3" max="3" width="49.7109375" style="1" customWidth="1"/>
    <col min="4" max="4" width="8.28515625" style="209" customWidth="1"/>
    <col min="5" max="5" width="11.5703125" style="165" customWidth="1"/>
    <col min="6" max="6" width="16.28515625" style="165" customWidth="1"/>
    <col min="7" max="7" width="14" style="1" customWidth="1"/>
    <col min="8" max="8" width="11.140625" style="1" customWidth="1"/>
    <col min="9" max="12" width="8.28515625" style="1" customWidth="1"/>
    <col min="13" max="16384" width="9.28515625" style="1"/>
  </cols>
  <sheetData>
    <row r="1" spans="1:6" ht="15" customHeight="1" x14ac:dyDescent="0.25">
      <c r="A1" s="58" t="s">
        <v>675</v>
      </c>
      <c r="B1" s="58"/>
      <c r="C1" s="39"/>
      <c r="D1" s="165"/>
      <c r="F1" s="166" t="str">
        <f>+A3</f>
        <v>SCHEDULE C.1.A</v>
      </c>
    </row>
    <row r="2" spans="1:6" ht="15" customHeight="1" x14ac:dyDescent="0.25">
      <c r="A2" s="61" t="s">
        <v>203</v>
      </c>
      <c r="B2" s="48"/>
      <c r="C2" s="38"/>
      <c r="D2" s="167"/>
      <c r="E2" s="168"/>
      <c r="F2" s="169" t="str">
        <f>+'Contents Lst'!C2</f>
        <v>v1.0 - Feb'20</v>
      </c>
    </row>
    <row r="3" spans="1:6" ht="16.5" x14ac:dyDescent="0.25">
      <c r="A3" s="62" t="s">
        <v>202</v>
      </c>
      <c r="C3" s="62" t="s">
        <v>200</v>
      </c>
      <c r="D3" s="165"/>
      <c r="F3" s="170"/>
    </row>
    <row r="4" spans="1:6" s="57" customFormat="1" ht="29.65" customHeight="1" x14ac:dyDescent="0.25">
      <c r="A4" s="260" t="s">
        <v>193</v>
      </c>
      <c r="B4" s="261"/>
      <c r="C4" s="56" t="s">
        <v>194</v>
      </c>
      <c r="D4" s="171" t="s">
        <v>195</v>
      </c>
      <c r="E4" s="172" t="s">
        <v>196</v>
      </c>
      <c r="F4" s="173" t="s">
        <v>197</v>
      </c>
    </row>
    <row r="5" spans="1:6" ht="40.15" customHeight="1" x14ac:dyDescent="0.25">
      <c r="A5" s="74"/>
      <c r="B5" s="70"/>
      <c r="C5" s="67" t="s">
        <v>173</v>
      </c>
      <c r="D5" s="174"/>
      <c r="E5" s="175"/>
      <c r="F5" s="176"/>
    </row>
    <row r="6" spans="1:6" ht="65.45" customHeight="1" x14ac:dyDescent="0.25">
      <c r="A6" s="14"/>
      <c r="B6" s="71"/>
      <c r="C6" s="37" t="s">
        <v>172</v>
      </c>
      <c r="D6" s="177"/>
      <c r="E6" s="178"/>
      <c r="F6" s="176"/>
    </row>
    <row r="7" spans="1:6" ht="60" customHeight="1" x14ac:dyDescent="0.25">
      <c r="A7" s="11" t="str">
        <f>IF(B7&gt;0,"C1.A.","")</f>
        <v>C1.A.</v>
      </c>
      <c r="B7" s="72" t="s">
        <v>14</v>
      </c>
      <c r="C7" s="36" t="s">
        <v>171</v>
      </c>
      <c r="D7" s="177"/>
      <c r="E7" s="178"/>
      <c r="F7" s="176"/>
    </row>
    <row r="8" spans="1:6" ht="89.1" customHeight="1" x14ac:dyDescent="0.25">
      <c r="A8" s="11" t="str">
        <f t="shared" ref="A8:A71" si="0">IF(B8&gt;0,"C1.A.","")</f>
        <v>C1.A.</v>
      </c>
      <c r="B8" s="72" t="s">
        <v>15</v>
      </c>
      <c r="C8" s="36" t="s">
        <v>170</v>
      </c>
      <c r="D8" s="177"/>
      <c r="E8" s="178"/>
      <c r="F8" s="176"/>
    </row>
    <row r="9" spans="1:6" ht="88.5" customHeight="1" x14ac:dyDescent="0.25">
      <c r="A9" s="11" t="str">
        <f t="shared" si="0"/>
        <v>C1.A.</v>
      </c>
      <c r="B9" s="72" t="s">
        <v>204</v>
      </c>
      <c r="C9" s="36" t="s">
        <v>169</v>
      </c>
      <c r="D9" s="177"/>
      <c r="E9" s="178"/>
      <c r="F9" s="176"/>
    </row>
    <row r="10" spans="1:6" ht="247.15" customHeight="1" x14ac:dyDescent="0.25">
      <c r="A10" s="11" t="str">
        <f t="shared" si="0"/>
        <v>C1.A.</v>
      </c>
      <c r="B10" s="72" t="s">
        <v>205</v>
      </c>
      <c r="C10" s="162" t="s">
        <v>671</v>
      </c>
      <c r="D10" s="177"/>
      <c r="E10" s="178"/>
      <c r="F10" s="176"/>
    </row>
    <row r="11" spans="1:6" ht="41.1" customHeight="1" x14ac:dyDescent="0.25">
      <c r="A11" s="11" t="str">
        <f t="shared" si="0"/>
        <v>C1.A.</v>
      </c>
      <c r="B11" s="72" t="s">
        <v>206</v>
      </c>
      <c r="C11" s="18" t="s">
        <v>168</v>
      </c>
      <c r="D11" s="177"/>
      <c r="E11" s="178"/>
      <c r="F11" s="176"/>
    </row>
    <row r="12" spans="1:6" ht="57.75" customHeight="1" x14ac:dyDescent="0.25">
      <c r="A12" s="11" t="str">
        <f t="shared" si="0"/>
        <v>C1.A.</v>
      </c>
      <c r="B12" s="72" t="s">
        <v>207</v>
      </c>
      <c r="C12" s="36" t="s">
        <v>167</v>
      </c>
      <c r="D12" s="177"/>
      <c r="E12" s="178"/>
      <c r="F12" s="176"/>
    </row>
    <row r="13" spans="1:6" ht="68.650000000000006" customHeight="1" x14ac:dyDescent="0.25">
      <c r="A13" s="11" t="str">
        <f t="shared" si="0"/>
        <v>C1.A.</v>
      </c>
      <c r="B13" s="72" t="s">
        <v>208</v>
      </c>
      <c r="C13" s="36" t="s">
        <v>166</v>
      </c>
      <c r="D13" s="177"/>
      <c r="E13" s="178"/>
      <c r="F13" s="176"/>
    </row>
    <row r="14" spans="1:6" ht="51.6" customHeight="1" x14ac:dyDescent="0.25">
      <c r="A14" s="11" t="str">
        <f t="shared" si="0"/>
        <v>C1.A.</v>
      </c>
      <c r="B14" s="72" t="s">
        <v>209</v>
      </c>
      <c r="C14" s="35" t="s">
        <v>165</v>
      </c>
      <c r="D14" s="177"/>
      <c r="E14" s="178"/>
      <c r="F14" s="176"/>
    </row>
    <row r="15" spans="1:6" x14ac:dyDescent="0.25">
      <c r="A15" s="11"/>
      <c r="B15" s="72"/>
      <c r="C15" s="66"/>
      <c r="D15" s="179"/>
      <c r="E15" s="180"/>
      <c r="F15" s="181"/>
    </row>
    <row r="16" spans="1:6" ht="40.15" customHeight="1" x14ac:dyDescent="0.25">
      <c r="A16" s="68" t="str">
        <f t="shared" si="0"/>
        <v>C1.A.</v>
      </c>
      <c r="B16" s="70" t="s">
        <v>210</v>
      </c>
      <c r="C16" s="69" t="s">
        <v>164</v>
      </c>
      <c r="D16" s="182"/>
      <c r="E16" s="175"/>
      <c r="F16" s="176"/>
    </row>
    <row r="17" spans="1:6" x14ac:dyDescent="0.25">
      <c r="A17" s="11"/>
      <c r="B17" s="19"/>
      <c r="C17" s="22"/>
      <c r="D17" s="174"/>
      <c r="E17" s="183"/>
      <c r="F17" s="176"/>
    </row>
    <row r="18" spans="1:6" ht="14.1" customHeight="1" x14ac:dyDescent="0.25">
      <c r="A18" s="11" t="str">
        <f t="shared" si="0"/>
        <v/>
      </c>
      <c r="B18" s="22"/>
      <c r="C18" s="21" t="s">
        <v>163</v>
      </c>
      <c r="D18" s="174"/>
      <c r="E18" s="175" t="str">
        <f t="shared" ref="E18:E26" si="1">IF(D18&gt;0,"Rate only","")</f>
        <v/>
      </c>
      <c r="F18" s="176"/>
    </row>
    <row r="19" spans="1:6" ht="85.15" customHeight="1" x14ac:dyDescent="0.25">
      <c r="A19" s="11" t="str">
        <f t="shared" si="0"/>
        <v>C1.A.</v>
      </c>
      <c r="B19" s="19" t="s">
        <v>102</v>
      </c>
      <c r="C19" s="18" t="s">
        <v>162</v>
      </c>
      <c r="D19" s="184" t="s">
        <v>161</v>
      </c>
      <c r="E19" s="185" t="str">
        <f t="shared" si="1"/>
        <v>Rate only</v>
      </c>
      <c r="F19" s="186"/>
    </row>
    <row r="20" spans="1:6" ht="91.15" customHeight="1" x14ac:dyDescent="0.25">
      <c r="A20" s="11" t="str">
        <f t="shared" si="0"/>
        <v>C1.A.</v>
      </c>
      <c r="B20" s="19" t="s">
        <v>97</v>
      </c>
      <c r="C20" s="43" t="s">
        <v>672</v>
      </c>
      <c r="D20" s="184" t="s">
        <v>161</v>
      </c>
      <c r="E20" s="185" t="str">
        <f t="shared" si="1"/>
        <v>Rate only</v>
      </c>
      <c r="F20" s="186"/>
    </row>
    <row r="21" spans="1:6" x14ac:dyDescent="0.25">
      <c r="A21" s="11" t="str">
        <f t="shared" si="0"/>
        <v/>
      </c>
      <c r="B21" s="19"/>
      <c r="C21" s="18"/>
      <c r="D21" s="174"/>
      <c r="E21" s="175" t="str">
        <f t="shared" si="1"/>
        <v/>
      </c>
      <c r="F21" s="176"/>
    </row>
    <row r="22" spans="1:6" ht="16.5" customHeight="1" x14ac:dyDescent="0.25">
      <c r="A22" s="11" t="str">
        <f t="shared" si="0"/>
        <v/>
      </c>
      <c r="B22" s="19"/>
      <c r="C22" s="21" t="s">
        <v>160</v>
      </c>
      <c r="D22" s="174"/>
      <c r="E22" s="175" t="str">
        <f t="shared" si="1"/>
        <v/>
      </c>
      <c r="F22" s="176"/>
    </row>
    <row r="23" spans="1:6" ht="102.6" customHeight="1" x14ac:dyDescent="0.25">
      <c r="A23" s="11" t="str">
        <f t="shared" si="0"/>
        <v>C1.A.</v>
      </c>
      <c r="B23" s="19" t="s">
        <v>91</v>
      </c>
      <c r="C23" s="18" t="s">
        <v>159</v>
      </c>
      <c r="D23" s="174" t="s">
        <v>158</v>
      </c>
      <c r="E23" s="175" t="str">
        <f t="shared" si="1"/>
        <v>Rate only</v>
      </c>
      <c r="F23" s="187"/>
    </row>
    <row r="24" spans="1:6" x14ac:dyDescent="0.25">
      <c r="A24" s="11" t="str">
        <f t="shared" si="0"/>
        <v/>
      </c>
      <c r="B24" s="19"/>
      <c r="C24" s="18"/>
      <c r="D24" s="174"/>
      <c r="E24" s="175" t="str">
        <f t="shared" si="1"/>
        <v/>
      </c>
      <c r="F24" s="176"/>
    </row>
    <row r="25" spans="1:6" ht="20.100000000000001" customHeight="1" x14ac:dyDescent="0.25">
      <c r="A25" s="11" t="str">
        <f t="shared" si="0"/>
        <v/>
      </c>
      <c r="B25" s="19"/>
      <c r="C25" s="21" t="s">
        <v>157</v>
      </c>
      <c r="D25" s="174"/>
      <c r="E25" s="175" t="str">
        <f t="shared" si="1"/>
        <v/>
      </c>
      <c r="F25" s="187"/>
    </row>
    <row r="26" spans="1:6" ht="75.599999999999994" customHeight="1" x14ac:dyDescent="0.25">
      <c r="A26" s="11" t="str">
        <f t="shared" si="0"/>
        <v>C1.A.</v>
      </c>
      <c r="B26" s="19" t="s">
        <v>242</v>
      </c>
      <c r="C26" s="18" t="s">
        <v>156</v>
      </c>
      <c r="D26" s="174" t="s">
        <v>155</v>
      </c>
      <c r="E26" s="175" t="str">
        <f t="shared" si="1"/>
        <v>Rate only</v>
      </c>
      <c r="F26" s="187"/>
    </row>
    <row r="27" spans="1:6" ht="72" customHeight="1" x14ac:dyDescent="0.25">
      <c r="A27" s="11" t="str">
        <f t="shared" si="0"/>
        <v/>
      </c>
      <c r="B27" s="19"/>
      <c r="C27" s="18" t="s">
        <v>154</v>
      </c>
      <c r="D27" s="188"/>
      <c r="E27" s="189"/>
      <c r="F27" s="187"/>
    </row>
    <row r="28" spans="1:6" x14ac:dyDescent="0.25">
      <c r="A28" s="11" t="str">
        <f t="shared" si="0"/>
        <v/>
      </c>
      <c r="B28" s="19"/>
      <c r="C28" s="18"/>
      <c r="D28" s="174"/>
      <c r="E28" s="175" t="str">
        <f>IF(D28&gt;0,"Rate only","")</f>
        <v/>
      </c>
      <c r="F28" s="187"/>
    </row>
    <row r="29" spans="1:6" ht="60" customHeight="1" x14ac:dyDescent="0.25">
      <c r="A29" s="11" t="str">
        <f t="shared" si="0"/>
        <v>C1.A.</v>
      </c>
      <c r="B29" s="19" t="s">
        <v>243</v>
      </c>
      <c r="C29" s="18" t="s">
        <v>153</v>
      </c>
      <c r="D29" s="174" t="s">
        <v>152</v>
      </c>
      <c r="E29" s="175" t="str">
        <f>IF(D29&gt;0,"Rate only","")</f>
        <v>Rate only</v>
      </c>
      <c r="F29" s="187"/>
    </row>
    <row r="30" spans="1:6" ht="94.5" x14ac:dyDescent="0.25">
      <c r="A30" s="11" t="str">
        <f t="shared" si="0"/>
        <v/>
      </c>
      <c r="B30" s="19"/>
      <c r="C30" s="34" t="s">
        <v>151</v>
      </c>
      <c r="D30" s="188"/>
      <c r="E30" s="189"/>
      <c r="F30" s="187"/>
    </row>
    <row r="31" spans="1:6" x14ac:dyDescent="0.25">
      <c r="A31" s="11" t="str">
        <f t="shared" si="0"/>
        <v/>
      </c>
      <c r="B31" s="19"/>
      <c r="C31" s="18"/>
      <c r="D31" s="174"/>
      <c r="E31" s="175" t="str">
        <f>IF(D31&gt;0,"Rate only","")</f>
        <v/>
      </c>
      <c r="F31" s="187"/>
    </row>
    <row r="32" spans="1:6" x14ac:dyDescent="0.25">
      <c r="A32" s="11" t="str">
        <f t="shared" si="0"/>
        <v/>
      </c>
      <c r="B32" s="19"/>
      <c r="C32" s="21" t="s">
        <v>150</v>
      </c>
      <c r="D32" s="174"/>
      <c r="E32" s="175" t="str">
        <f>IF(D32&gt;0,"Rate only","")</f>
        <v/>
      </c>
      <c r="F32" s="187"/>
    </row>
    <row r="33" spans="1:13" ht="62.25" customHeight="1" x14ac:dyDescent="0.25">
      <c r="A33" s="11" t="str">
        <f t="shared" si="0"/>
        <v>C1.A.</v>
      </c>
      <c r="B33" s="19" t="s">
        <v>244</v>
      </c>
      <c r="C33" s="18" t="s">
        <v>149</v>
      </c>
      <c r="D33" s="174" t="s">
        <v>148</v>
      </c>
      <c r="E33" s="175" t="str">
        <f>IF(D33&gt;0,"Rate only","")</f>
        <v>Rate only</v>
      </c>
      <c r="F33" s="187"/>
    </row>
    <row r="34" spans="1:13" ht="121.5" x14ac:dyDescent="0.25">
      <c r="A34" s="11" t="str">
        <f t="shared" si="0"/>
        <v/>
      </c>
      <c r="B34" s="19"/>
      <c r="C34" s="34" t="s">
        <v>147</v>
      </c>
      <c r="D34" s="174"/>
      <c r="E34" s="175"/>
      <c r="F34" s="187"/>
    </row>
    <row r="35" spans="1:13" x14ac:dyDescent="0.25">
      <c r="A35" s="11" t="str">
        <f t="shared" si="0"/>
        <v/>
      </c>
      <c r="B35" s="19"/>
      <c r="C35" s="18"/>
      <c r="D35" s="174"/>
      <c r="E35" s="175" t="str">
        <f t="shared" ref="E35:E44" si="2">IF(D35&gt;0,"Rate only","")</f>
        <v/>
      </c>
      <c r="F35" s="187"/>
    </row>
    <row r="36" spans="1:13" x14ac:dyDescent="0.25">
      <c r="A36" s="11" t="str">
        <f t="shared" si="0"/>
        <v/>
      </c>
      <c r="B36" s="19"/>
      <c r="C36" s="21" t="s">
        <v>146</v>
      </c>
      <c r="D36" s="174"/>
      <c r="E36" s="175" t="str">
        <f t="shared" si="2"/>
        <v/>
      </c>
      <c r="F36" s="187"/>
    </row>
    <row r="37" spans="1:13" ht="79.5" customHeight="1" x14ac:dyDescent="0.25">
      <c r="A37" s="11" t="str">
        <f t="shared" si="0"/>
        <v/>
      </c>
      <c r="B37" s="19"/>
      <c r="C37" s="33" t="s">
        <v>145</v>
      </c>
      <c r="D37" s="188"/>
      <c r="E37" s="189" t="str">
        <f t="shared" si="2"/>
        <v/>
      </c>
      <c r="F37" s="187"/>
    </row>
    <row r="38" spans="1:13" ht="22.15" customHeight="1" x14ac:dyDescent="0.25">
      <c r="A38" s="11" t="str">
        <f t="shared" si="0"/>
        <v>C1.A.</v>
      </c>
      <c r="B38" s="19" t="s">
        <v>245</v>
      </c>
      <c r="C38" s="43" t="s">
        <v>144</v>
      </c>
      <c r="D38" s="190" t="s">
        <v>117</v>
      </c>
      <c r="E38" s="185" t="str">
        <f t="shared" si="2"/>
        <v>Rate only</v>
      </c>
      <c r="F38" s="191"/>
      <c r="G38" s="42"/>
      <c r="H38" s="42"/>
      <c r="I38" s="42"/>
      <c r="J38" s="42"/>
      <c r="K38" s="42"/>
      <c r="L38" s="42"/>
      <c r="M38" s="42"/>
    </row>
    <row r="39" spans="1:13" ht="22.15" customHeight="1" x14ac:dyDescent="0.25">
      <c r="A39" s="11" t="str">
        <f t="shared" si="0"/>
        <v>C1.A.</v>
      </c>
      <c r="B39" s="19" t="s">
        <v>246</v>
      </c>
      <c r="C39" s="43" t="s">
        <v>143</v>
      </c>
      <c r="D39" s="190" t="s">
        <v>117</v>
      </c>
      <c r="E39" s="185" t="str">
        <f t="shared" si="2"/>
        <v>Rate only</v>
      </c>
      <c r="F39" s="191"/>
      <c r="G39" s="42"/>
      <c r="H39" s="42"/>
      <c r="I39" s="42"/>
      <c r="J39" s="42"/>
      <c r="K39" s="42"/>
      <c r="L39" s="42"/>
      <c r="M39" s="42"/>
    </row>
    <row r="40" spans="1:13" ht="22.15" customHeight="1" x14ac:dyDescent="0.25">
      <c r="A40" s="11" t="str">
        <f t="shared" si="0"/>
        <v>C1.A.</v>
      </c>
      <c r="B40" s="19" t="s">
        <v>247</v>
      </c>
      <c r="C40" s="43" t="s">
        <v>142</v>
      </c>
      <c r="D40" s="190" t="s">
        <v>117</v>
      </c>
      <c r="E40" s="185" t="str">
        <f t="shared" si="2"/>
        <v>Rate only</v>
      </c>
      <c r="F40" s="191"/>
      <c r="G40" s="42"/>
      <c r="H40" s="42"/>
      <c r="I40" s="42"/>
      <c r="J40" s="42"/>
      <c r="K40" s="42"/>
      <c r="L40" s="42"/>
      <c r="M40" s="42"/>
    </row>
    <row r="41" spans="1:13" ht="30" customHeight="1" x14ac:dyDescent="0.25">
      <c r="A41" s="11" t="str">
        <f t="shared" si="0"/>
        <v>C1.A.</v>
      </c>
      <c r="B41" s="19" t="s">
        <v>248</v>
      </c>
      <c r="C41" s="43" t="s">
        <v>141</v>
      </c>
      <c r="D41" s="190" t="s">
        <v>117</v>
      </c>
      <c r="E41" s="185" t="str">
        <f t="shared" si="2"/>
        <v>Rate only</v>
      </c>
      <c r="F41" s="191"/>
      <c r="G41" s="42"/>
      <c r="H41" s="42"/>
      <c r="I41" s="42"/>
      <c r="J41" s="42"/>
      <c r="K41" s="42"/>
      <c r="L41" s="42"/>
      <c r="M41" s="42"/>
    </row>
    <row r="42" spans="1:13" ht="22.15" customHeight="1" x14ac:dyDescent="0.25">
      <c r="A42" s="11" t="str">
        <f t="shared" si="0"/>
        <v>C1.A.</v>
      </c>
      <c r="B42" s="19" t="s">
        <v>249</v>
      </c>
      <c r="C42" s="43" t="s">
        <v>140</v>
      </c>
      <c r="D42" s="190" t="s">
        <v>117</v>
      </c>
      <c r="E42" s="185" t="str">
        <f t="shared" si="2"/>
        <v>Rate only</v>
      </c>
      <c r="F42" s="191"/>
      <c r="G42" s="42"/>
      <c r="H42" s="42"/>
      <c r="I42" s="42"/>
      <c r="J42" s="42"/>
      <c r="K42" s="42"/>
      <c r="L42" s="42"/>
      <c r="M42" s="42"/>
    </row>
    <row r="43" spans="1:13" ht="22.15" customHeight="1" x14ac:dyDescent="0.25">
      <c r="A43" s="11" t="str">
        <f t="shared" si="0"/>
        <v>C1.A.</v>
      </c>
      <c r="B43" s="19" t="s">
        <v>250</v>
      </c>
      <c r="C43" s="43" t="s">
        <v>139</v>
      </c>
      <c r="D43" s="190" t="s">
        <v>117</v>
      </c>
      <c r="E43" s="185" t="str">
        <f t="shared" si="2"/>
        <v>Rate only</v>
      </c>
      <c r="F43" s="191"/>
      <c r="G43" s="42"/>
      <c r="H43" s="42"/>
      <c r="I43" s="42"/>
      <c r="J43" s="42"/>
      <c r="K43" s="42"/>
      <c r="L43" s="42"/>
      <c r="M43" s="42"/>
    </row>
    <row r="44" spans="1:13" ht="30" customHeight="1" x14ac:dyDescent="0.25">
      <c r="A44" s="11" t="str">
        <f t="shared" si="0"/>
        <v>C1.A.</v>
      </c>
      <c r="B44" s="19" t="s">
        <v>251</v>
      </c>
      <c r="C44" s="43" t="s">
        <v>138</v>
      </c>
      <c r="D44" s="190" t="s">
        <v>117</v>
      </c>
      <c r="E44" s="185" t="str">
        <f t="shared" si="2"/>
        <v>Rate only</v>
      </c>
      <c r="F44" s="191"/>
      <c r="G44" s="42"/>
      <c r="H44" s="42"/>
      <c r="I44" s="42"/>
      <c r="J44" s="42"/>
      <c r="K44" s="42"/>
      <c r="L44" s="42"/>
      <c r="M44" s="42"/>
    </row>
    <row r="45" spans="1:13" x14ac:dyDescent="0.25">
      <c r="A45" s="11" t="str">
        <f t="shared" si="0"/>
        <v/>
      </c>
      <c r="B45" s="19"/>
      <c r="C45" s="18"/>
      <c r="D45" s="174"/>
      <c r="E45" s="175"/>
      <c r="F45" s="187"/>
    </row>
    <row r="46" spans="1:13" ht="22.15" customHeight="1" x14ac:dyDescent="0.25">
      <c r="A46" s="11" t="str">
        <f t="shared" si="0"/>
        <v/>
      </c>
      <c r="B46" s="19"/>
      <c r="C46" s="21" t="s">
        <v>137</v>
      </c>
      <c r="D46" s="174"/>
      <c r="E46" s="175"/>
      <c r="F46" s="187"/>
    </row>
    <row r="47" spans="1:13" ht="77.099999999999994" customHeight="1" x14ac:dyDescent="0.25">
      <c r="A47" s="11" t="str">
        <f t="shared" si="0"/>
        <v/>
      </c>
      <c r="B47" s="19"/>
      <c r="C47" s="18" t="s">
        <v>136</v>
      </c>
      <c r="D47" s="174"/>
      <c r="E47" s="175"/>
      <c r="F47" s="187"/>
    </row>
    <row r="48" spans="1:13" ht="20.100000000000001" customHeight="1" x14ac:dyDescent="0.25">
      <c r="A48" s="11" t="str">
        <f t="shared" si="0"/>
        <v/>
      </c>
      <c r="B48" s="19"/>
      <c r="C48" s="41" t="s">
        <v>135</v>
      </c>
      <c r="D48" s="190"/>
      <c r="E48" s="185" t="str">
        <f t="shared" ref="E48:E54" si="3">IF(D48&gt;0,"Rate only","")</f>
        <v/>
      </c>
      <c r="F48" s="191"/>
      <c r="G48" s="42"/>
      <c r="H48" s="42"/>
      <c r="I48" s="42"/>
      <c r="J48" s="42"/>
      <c r="K48" s="42"/>
    </row>
    <row r="49" spans="1:11" ht="20.100000000000001" customHeight="1" x14ac:dyDescent="0.25">
      <c r="A49" s="11" t="str">
        <f t="shared" si="0"/>
        <v>C1.A.</v>
      </c>
      <c r="B49" s="19" t="s">
        <v>252</v>
      </c>
      <c r="C49" s="43" t="s">
        <v>175</v>
      </c>
      <c r="D49" s="190" t="s">
        <v>117</v>
      </c>
      <c r="E49" s="185" t="str">
        <f t="shared" si="3"/>
        <v>Rate only</v>
      </c>
      <c r="F49" s="191"/>
      <c r="G49" s="42"/>
      <c r="H49" s="42"/>
      <c r="I49" s="42"/>
      <c r="J49" s="42"/>
      <c r="K49" s="42"/>
    </row>
    <row r="50" spans="1:11" ht="20.100000000000001" customHeight="1" x14ac:dyDescent="0.25">
      <c r="A50" s="11" t="str">
        <f t="shared" si="0"/>
        <v>C1.A.</v>
      </c>
      <c r="B50" s="19" t="s">
        <v>253</v>
      </c>
      <c r="C50" s="43" t="s">
        <v>134</v>
      </c>
      <c r="D50" s="190" t="s">
        <v>117</v>
      </c>
      <c r="E50" s="185" t="str">
        <f t="shared" si="3"/>
        <v>Rate only</v>
      </c>
      <c r="F50" s="191"/>
      <c r="G50" s="42"/>
      <c r="H50" s="42"/>
      <c r="I50" s="42"/>
      <c r="J50" s="42"/>
      <c r="K50" s="42"/>
    </row>
    <row r="51" spans="1:11" x14ac:dyDescent="0.25">
      <c r="A51" s="11" t="str">
        <f t="shared" si="0"/>
        <v/>
      </c>
      <c r="B51" s="19"/>
      <c r="C51" s="43" t="s">
        <v>133</v>
      </c>
      <c r="D51" s="190"/>
      <c r="E51" s="185" t="str">
        <f t="shared" si="3"/>
        <v/>
      </c>
      <c r="F51" s="191"/>
      <c r="G51" s="42"/>
      <c r="H51" s="42"/>
      <c r="I51" s="42"/>
      <c r="J51" s="42"/>
      <c r="K51" s="42"/>
    </row>
    <row r="52" spans="1:11" ht="27" x14ac:dyDescent="0.25">
      <c r="A52" s="11" t="str">
        <f t="shared" si="0"/>
        <v>C1.A.</v>
      </c>
      <c r="B52" s="19" t="s">
        <v>254</v>
      </c>
      <c r="C52" s="18" t="s">
        <v>132</v>
      </c>
      <c r="D52" s="174" t="s">
        <v>131</v>
      </c>
      <c r="E52" s="175" t="str">
        <f t="shared" si="3"/>
        <v>Rate only</v>
      </c>
      <c r="F52" s="187"/>
      <c r="G52" s="3"/>
    </row>
    <row r="53" spans="1:11" x14ac:dyDescent="0.25">
      <c r="A53" s="11" t="str">
        <f t="shared" si="0"/>
        <v/>
      </c>
      <c r="B53" s="19"/>
      <c r="C53" s="18"/>
      <c r="D53" s="174"/>
      <c r="E53" s="175" t="str">
        <f t="shared" si="3"/>
        <v/>
      </c>
      <c r="F53" s="187"/>
      <c r="G53" s="3"/>
    </row>
    <row r="54" spans="1:11" x14ac:dyDescent="0.25">
      <c r="A54" s="11" t="str">
        <f t="shared" si="0"/>
        <v/>
      </c>
      <c r="B54" s="19"/>
      <c r="C54" s="21" t="s">
        <v>130</v>
      </c>
      <c r="D54" s="174"/>
      <c r="E54" s="175" t="str">
        <f t="shared" si="3"/>
        <v/>
      </c>
      <c r="F54" s="187"/>
      <c r="G54" s="3"/>
    </row>
    <row r="55" spans="1:11" ht="75" customHeight="1" x14ac:dyDescent="0.25">
      <c r="A55" s="11" t="str">
        <f t="shared" si="0"/>
        <v>C1.A.</v>
      </c>
      <c r="B55" s="19" t="s">
        <v>255</v>
      </c>
      <c r="C55" s="18" t="s">
        <v>129</v>
      </c>
      <c r="D55" s="174" t="s">
        <v>128</v>
      </c>
      <c r="E55" s="175" t="s">
        <v>128</v>
      </c>
      <c r="F55" s="187" t="s">
        <v>127</v>
      </c>
      <c r="G55" s="3"/>
    </row>
    <row r="56" spans="1:11" x14ac:dyDescent="0.25">
      <c r="A56" s="11" t="str">
        <f t="shared" si="0"/>
        <v/>
      </c>
      <c r="B56" s="19"/>
      <c r="C56" s="18"/>
      <c r="D56" s="174"/>
      <c r="E56" s="175"/>
      <c r="F56" s="187"/>
      <c r="G56" s="3"/>
    </row>
    <row r="57" spans="1:11" x14ac:dyDescent="0.25">
      <c r="A57" s="11" t="str">
        <f t="shared" si="0"/>
        <v/>
      </c>
      <c r="B57" s="19"/>
      <c r="C57" s="22" t="s">
        <v>126</v>
      </c>
      <c r="D57" s="174"/>
      <c r="E57" s="175" t="str">
        <f>IF(D57&gt;0,"Rate only","")</f>
        <v/>
      </c>
      <c r="F57" s="187"/>
      <c r="G57" s="3"/>
    </row>
    <row r="58" spans="1:11" x14ac:dyDescent="0.25">
      <c r="A58" s="11" t="str">
        <f t="shared" si="0"/>
        <v/>
      </c>
      <c r="B58" s="19"/>
      <c r="C58" s="22"/>
      <c r="D58" s="174"/>
      <c r="E58" s="175"/>
      <c r="F58" s="187"/>
      <c r="G58" s="3"/>
    </row>
    <row r="59" spans="1:11" ht="94.15" customHeight="1" x14ac:dyDescent="0.25">
      <c r="A59" s="11" t="str">
        <f t="shared" si="0"/>
        <v/>
      </c>
      <c r="B59" s="19"/>
      <c r="C59" s="18" t="s">
        <v>125</v>
      </c>
      <c r="D59" s="174"/>
      <c r="E59" s="175"/>
      <c r="F59" s="187"/>
      <c r="G59" s="3"/>
    </row>
    <row r="60" spans="1:11" x14ac:dyDescent="0.25">
      <c r="A60" s="11" t="str">
        <f t="shared" si="0"/>
        <v/>
      </c>
      <c r="B60" s="19"/>
      <c r="C60" s="22"/>
      <c r="D60" s="174"/>
      <c r="E60" s="175"/>
      <c r="F60" s="187"/>
      <c r="G60" s="3"/>
    </row>
    <row r="61" spans="1:11" ht="18.399999999999999" customHeight="1" x14ac:dyDescent="0.25">
      <c r="A61" s="11" t="str">
        <f t="shared" si="0"/>
        <v>C1.A.</v>
      </c>
      <c r="B61" s="19" t="s">
        <v>256</v>
      </c>
      <c r="C61" s="19" t="s">
        <v>176</v>
      </c>
      <c r="D61" s="174"/>
      <c r="E61" s="175"/>
      <c r="F61" s="187"/>
      <c r="G61" s="3"/>
    </row>
    <row r="62" spans="1:11" ht="20.100000000000001" customHeight="1" x14ac:dyDescent="0.25">
      <c r="A62" s="11" t="str">
        <f t="shared" si="0"/>
        <v>C1.A.</v>
      </c>
      <c r="B62" s="19" t="s">
        <v>257</v>
      </c>
      <c r="C62" s="18" t="s">
        <v>124</v>
      </c>
      <c r="D62" s="174" t="s">
        <v>117</v>
      </c>
      <c r="E62" s="175" t="str">
        <f t="shared" ref="E62:E67" si="4">IF(D62&gt;0,"Rate only","")</f>
        <v>Rate only</v>
      </c>
      <c r="F62" s="187"/>
      <c r="G62" s="3"/>
    </row>
    <row r="63" spans="1:11" ht="20.100000000000001" customHeight="1" x14ac:dyDescent="0.25">
      <c r="A63" s="11" t="str">
        <f t="shared" si="0"/>
        <v>C1.A.</v>
      </c>
      <c r="B63" s="19" t="s">
        <v>258</v>
      </c>
      <c r="C63" s="18" t="s">
        <v>123</v>
      </c>
      <c r="D63" s="174" t="s">
        <v>117</v>
      </c>
      <c r="E63" s="175" t="str">
        <f t="shared" si="4"/>
        <v>Rate only</v>
      </c>
      <c r="F63" s="187"/>
      <c r="G63" s="3"/>
    </row>
    <row r="64" spans="1:11" ht="20.100000000000001" customHeight="1" x14ac:dyDescent="0.25">
      <c r="A64" s="11" t="str">
        <f t="shared" si="0"/>
        <v>C1.A.</v>
      </c>
      <c r="B64" s="19" t="s">
        <v>259</v>
      </c>
      <c r="C64" s="18" t="s">
        <v>122</v>
      </c>
      <c r="D64" s="174" t="s">
        <v>117</v>
      </c>
      <c r="E64" s="175" t="str">
        <f t="shared" si="4"/>
        <v>Rate only</v>
      </c>
      <c r="F64" s="187"/>
      <c r="G64" s="3"/>
    </row>
    <row r="65" spans="1:7" ht="20.100000000000001" customHeight="1" x14ac:dyDescent="0.25">
      <c r="A65" s="11" t="str">
        <f t="shared" si="0"/>
        <v>C1.A.</v>
      </c>
      <c r="B65" s="19" t="s">
        <v>260</v>
      </c>
      <c r="C65" s="18" t="s">
        <v>121</v>
      </c>
      <c r="D65" s="174" t="s">
        <v>117</v>
      </c>
      <c r="E65" s="175" t="str">
        <f t="shared" si="4"/>
        <v>Rate only</v>
      </c>
      <c r="F65" s="187"/>
      <c r="G65" s="3"/>
    </row>
    <row r="66" spans="1:7" ht="20.100000000000001" customHeight="1" x14ac:dyDescent="0.25">
      <c r="A66" s="11" t="str">
        <f t="shared" si="0"/>
        <v>C1.A.</v>
      </c>
      <c r="B66" s="19" t="s">
        <v>261</v>
      </c>
      <c r="C66" s="18" t="s">
        <v>120</v>
      </c>
      <c r="D66" s="174" t="s">
        <v>117</v>
      </c>
      <c r="E66" s="175" t="str">
        <f t="shared" si="4"/>
        <v>Rate only</v>
      </c>
      <c r="F66" s="187"/>
      <c r="G66" s="3"/>
    </row>
    <row r="67" spans="1:7" ht="20.100000000000001" customHeight="1" x14ac:dyDescent="0.25">
      <c r="A67" s="11" t="str">
        <f t="shared" si="0"/>
        <v>C1.A.</v>
      </c>
      <c r="B67" s="19" t="s">
        <v>262</v>
      </c>
      <c r="C67" s="18" t="s">
        <v>119</v>
      </c>
      <c r="D67" s="174" t="s">
        <v>118</v>
      </c>
      <c r="E67" s="175" t="str">
        <f t="shared" si="4"/>
        <v>Rate only</v>
      </c>
      <c r="F67" s="187"/>
      <c r="G67" s="3"/>
    </row>
    <row r="68" spans="1:7" ht="20.100000000000001" customHeight="1" x14ac:dyDescent="0.25">
      <c r="A68" s="11" t="str">
        <f t="shared" si="0"/>
        <v/>
      </c>
      <c r="B68" s="19"/>
      <c r="C68" s="18"/>
      <c r="D68" s="174" t="s">
        <v>117</v>
      </c>
      <c r="E68" s="175" t="s">
        <v>16</v>
      </c>
      <c r="F68" s="187"/>
      <c r="G68" s="3"/>
    </row>
    <row r="69" spans="1:7" ht="27" x14ac:dyDescent="0.25">
      <c r="A69" s="11" t="str">
        <f t="shared" si="0"/>
        <v/>
      </c>
      <c r="B69" s="19"/>
      <c r="C69" s="21" t="s">
        <v>116</v>
      </c>
      <c r="D69" s="174"/>
      <c r="E69" s="175"/>
      <c r="F69" s="187"/>
      <c r="G69" s="3"/>
    </row>
    <row r="70" spans="1:7" ht="96.6" customHeight="1" x14ac:dyDescent="0.25">
      <c r="A70" s="11" t="str">
        <f t="shared" si="0"/>
        <v>C1.A.</v>
      </c>
      <c r="B70" s="19" t="s">
        <v>263</v>
      </c>
      <c r="C70" s="18" t="s">
        <v>115</v>
      </c>
      <c r="D70" s="174" t="s">
        <v>114</v>
      </c>
      <c r="E70" s="175" t="str">
        <f t="shared" ref="E70:E81" si="5">IF(D70&gt;0,"Rate only","")</f>
        <v>Rate only</v>
      </c>
      <c r="F70" s="187"/>
      <c r="G70" s="3"/>
    </row>
    <row r="71" spans="1:7" x14ac:dyDescent="0.25">
      <c r="A71" s="11" t="str">
        <f t="shared" si="0"/>
        <v/>
      </c>
      <c r="B71" s="19"/>
      <c r="C71" s="19"/>
      <c r="D71" s="174"/>
      <c r="E71" s="175" t="str">
        <f t="shared" si="5"/>
        <v/>
      </c>
      <c r="F71" s="187"/>
      <c r="G71" s="3"/>
    </row>
    <row r="72" spans="1:7" x14ac:dyDescent="0.25">
      <c r="A72" s="11" t="str">
        <f t="shared" ref="A72:A135" si="6">IF(B72&gt;0,"C1.A.","")</f>
        <v/>
      </c>
      <c r="B72" s="19"/>
      <c r="C72" s="21" t="s">
        <v>113</v>
      </c>
      <c r="D72" s="174"/>
      <c r="E72" s="175" t="str">
        <f t="shared" si="5"/>
        <v/>
      </c>
      <c r="F72" s="187"/>
      <c r="G72" s="3"/>
    </row>
    <row r="73" spans="1:7" ht="20.100000000000001" customHeight="1" x14ac:dyDescent="0.25">
      <c r="A73" s="11" t="str">
        <f t="shared" si="6"/>
        <v>C1.A.</v>
      </c>
      <c r="B73" s="19" t="s">
        <v>264</v>
      </c>
      <c r="C73" s="19" t="s">
        <v>112</v>
      </c>
      <c r="D73" s="174" t="s">
        <v>105</v>
      </c>
      <c r="E73" s="175" t="str">
        <f t="shared" si="5"/>
        <v>Rate only</v>
      </c>
      <c r="F73" s="187"/>
      <c r="G73" s="3"/>
    </row>
    <row r="74" spans="1:7" ht="20.100000000000001" customHeight="1" x14ac:dyDescent="0.25">
      <c r="A74" s="11" t="str">
        <f t="shared" si="6"/>
        <v>C1.A.</v>
      </c>
      <c r="B74" s="19" t="s">
        <v>265</v>
      </c>
      <c r="C74" s="19" t="s">
        <v>111</v>
      </c>
      <c r="D74" s="174" t="s">
        <v>105</v>
      </c>
      <c r="E74" s="175" t="str">
        <f t="shared" si="5"/>
        <v>Rate only</v>
      </c>
      <c r="F74" s="187"/>
      <c r="G74" s="3"/>
    </row>
    <row r="75" spans="1:7" ht="22.5" customHeight="1" x14ac:dyDescent="0.25">
      <c r="A75" s="11" t="str">
        <f t="shared" si="6"/>
        <v>C1.A.</v>
      </c>
      <c r="B75" s="19" t="s">
        <v>266</v>
      </c>
      <c r="C75" s="18" t="s">
        <v>110</v>
      </c>
      <c r="D75" s="174" t="s">
        <v>105</v>
      </c>
      <c r="E75" s="175" t="str">
        <f t="shared" si="5"/>
        <v>Rate only</v>
      </c>
      <c r="F75" s="187"/>
      <c r="G75" s="3"/>
    </row>
    <row r="76" spans="1:7" ht="22.5" customHeight="1" x14ac:dyDescent="0.25">
      <c r="A76" s="11" t="str">
        <f t="shared" si="6"/>
        <v>C1.A.</v>
      </c>
      <c r="B76" s="19" t="s">
        <v>267</v>
      </c>
      <c r="C76" s="19" t="s">
        <v>109</v>
      </c>
      <c r="D76" s="174" t="s">
        <v>105</v>
      </c>
      <c r="E76" s="175" t="str">
        <f t="shared" si="5"/>
        <v>Rate only</v>
      </c>
      <c r="F76" s="187"/>
      <c r="G76" s="3"/>
    </row>
    <row r="77" spans="1:7" ht="22.5" customHeight="1" x14ac:dyDescent="0.25">
      <c r="A77" s="11" t="str">
        <f t="shared" si="6"/>
        <v>C1.A.</v>
      </c>
      <c r="B77" s="19" t="s">
        <v>268</v>
      </c>
      <c r="C77" s="19" t="s">
        <v>108</v>
      </c>
      <c r="D77" s="174" t="s">
        <v>105</v>
      </c>
      <c r="E77" s="175" t="str">
        <f t="shared" si="5"/>
        <v>Rate only</v>
      </c>
      <c r="F77" s="187"/>
      <c r="G77" s="3"/>
    </row>
    <row r="78" spans="1:7" ht="22.5" customHeight="1" x14ac:dyDescent="0.25">
      <c r="A78" s="11" t="str">
        <f t="shared" si="6"/>
        <v>C1.A.</v>
      </c>
      <c r="B78" s="19" t="s">
        <v>269</v>
      </c>
      <c r="C78" s="19" t="s">
        <v>107</v>
      </c>
      <c r="D78" s="174" t="s">
        <v>105</v>
      </c>
      <c r="E78" s="175" t="str">
        <f t="shared" si="5"/>
        <v>Rate only</v>
      </c>
      <c r="F78" s="187"/>
      <c r="G78" s="3"/>
    </row>
    <row r="79" spans="1:7" ht="22.5" customHeight="1" x14ac:dyDescent="0.25">
      <c r="A79" s="11" t="str">
        <f t="shared" si="6"/>
        <v>C1.A.</v>
      </c>
      <c r="B79" s="19" t="s">
        <v>270</v>
      </c>
      <c r="C79" s="19" t="s">
        <v>177</v>
      </c>
      <c r="D79" s="174" t="s">
        <v>105</v>
      </c>
      <c r="E79" s="175" t="str">
        <f t="shared" si="5"/>
        <v>Rate only</v>
      </c>
      <c r="F79" s="187"/>
      <c r="G79" s="3"/>
    </row>
    <row r="80" spans="1:7" ht="22.5" customHeight="1" x14ac:dyDescent="0.25">
      <c r="A80" s="11" t="str">
        <f t="shared" si="6"/>
        <v>C1.A.</v>
      </c>
      <c r="B80" s="19" t="s">
        <v>271</v>
      </c>
      <c r="C80" s="19" t="s">
        <v>106</v>
      </c>
      <c r="D80" s="174" t="s">
        <v>105</v>
      </c>
      <c r="E80" s="175" t="str">
        <f t="shared" si="5"/>
        <v>Rate only</v>
      </c>
      <c r="F80" s="187"/>
      <c r="G80" s="3"/>
    </row>
    <row r="81" spans="1:7" ht="25.15" customHeight="1" x14ac:dyDescent="0.25">
      <c r="A81" s="11" t="str">
        <f t="shared" si="6"/>
        <v>C1.A.</v>
      </c>
      <c r="B81" s="19" t="s">
        <v>272</v>
      </c>
      <c r="C81" s="44" t="s">
        <v>179</v>
      </c>
      <c r="D81" s="174" t="s">
        <v>178</v>
      </c>
      <c r="E81" s="175" t="str">
        <f t="shared" si="5"/>
        <v>Rate only</v>
      </c>
      <c r="F81" s="187"/>
      <c r="G81" s="3"/>
    </row>
    <row r="82" spans="1:7" x14ac:dyDescent="0.25">
      <c r="A82" s="11" t="str">
        <f t="shared" si="6"/>
        <v/>
      </c>
      <c r="B82" s="32"/>
      <c r="C82" s="18"/>
      <c r="D82" s="192"/>
      <c r="E82" s="193"/>
      <c r="F82" s="181"/>
      <c r="G82" s="3"/>
    </row>
    <row r="83" spans="1:7" ht="40.15" customHeight="1" x14ac:dyDescent="0.25">
      <c r="A83" s="68" t="str">
        <f t="shared" si="6"/>
        <v>C1.A.</v>
      </c>
      <c r="B83" s="70" t="s">
        <v>241</v>
      </c>
      <c r="C83" s="69" t="s">
        <v>104</v>
      </c>
      <c r="D83" s="174"/>
      <c r="E83" s="175"/>
      <c r="F83" s="187"/>
      <c r="G83" s="3"/>
    </row>
    <row r="84" spans="1:7" ht="37.5" customHeight="1" x14ac:dyDescent="0.25">
      <c r="A84" s="11" t="str">
        <f t="shared" si="6"/>
        <v/>
      </c>
      <c r="B84" s="22"/>
      <c r="C84" s="21" t="s">
        <v>103</v>
      </c>
      <c r="D84" s="174"/>
      <c r="E84" s="175" t="str">
        <f t="shared" ref="E84:E92" si="7">IF(D84&gt;0,"Rate only","")</f>
        <v/>
      </c>
      <c r="F84" s="187"/>
      <c r="G84" s="3"/>
    </row>
    <row r="85" spans="1:7" ht="22.15" customHeight="1" x14ac:dyDescent="0.25">
      <c r="A85" s="11" t="str">
        <f t="shared" si="6"/>
        <v/>
      </c>
      <c r="B85" s="22"/>
      <c r="C85" s="31" t="s">
        <v>101</v>
      </c>
      <c r="D85" s="174"/>
      <c r="E85" s="175" t="str">
        <f t="shared" si="7"/>
        <v/>
      </c>
      <c r="F85" s="187"/>
      <c r="G85" s="3"/>
    </row>
    <row r="86" spans="1:7" ht="21.75" customHeight="1" x14ac:dyDescent="0.25">
      <c r="A86" s="11" t="str">
        <f t="shared" si="6"/>
        <v>C1.A.</v>
      </c>
      <c r="B86" s="19" t="s">
        <v>87</v>
      </c>
      <c r="C86" s="18" t="s">
        <v>100</v>
      </c>
      <c r="D86" s="174" t="s">
        <v>83</v>
      </c>
      <c r="E86" s="175" t="str">
        <f t="shared" si="7"/>
        <v>Rate only</v>
      </c>
      <c r="F86" s="187"/>
      <c r="G86" s="3"/>
    </row>
    <row r="87" spans="1:7" ht="21.75" customHeight="1" x14ac:dyDescent="0.25">
      <c r="A87" s="11" t="str">
        <f t="shared" si="6"/>
        <v>C1.A.</v>
      </c>
      <c r="B87" s="19" t="s">
        <v>85</v>
      </c>
      <c r="C87" s="18" t="s">
        <v>99</v>
      </c>
      <c r="D87" s="174" t="s">
        <v>83</v>
      </c>
      <c r="E87" s="175" t="str">
        <f t="shared" si="7"/>
        <v>Rate only</v>
      </c>
      <c r="F87" s="187"/>
      <c r="G87" s="3"/>
    </row>
    <row r="88" spans="1:7" ht="21.75" customHeight="1" x14ac:dyDescent="0.25">
      <c r="A88" s="11" t="str">
        <f t="shared" si="6"/>
        <v>C1.A.</v>
      </c>
      <c r="B88" s="19" t="s">
        <v>82</v>
      </c>
      <c r="C88" s="18" t="s">
        <v>98</v>
      </c>
      <c r="D88" s="174" t="s">
        <v>83</v>
      </c>
      <c r="E88" s="175" t="str">
        <f t="shared" si="7"/>
        <v>Rate only</v>
      </c>
      <c r="F88" s="187"/>
      <c r="G88" s="3"/>
    </row>
    <row r="89" spans="1:7" ht="21.75" customHeight="1" x14ac:dyDescent="0.25">
      <c r="A89" s="11" t="str">
        <f t="shared" si="6"/>
        <v/>
      </c>
      <c r="B89" s="19"/>
      <c r="C89" s="31" t="s">
        <v>96</v>
      </c>
      <c r="D89" s="174"/>
      <c r="E89" s="175" t="str">
        <f t="shared" si="7"/>
        <v/>
      </c>
      <c r="F89" s="187"/>
      <c r="G89" s="3"/>
    </row>
    <row r="90" spans="1:7" ht="21.75" customHeight="1" x14ac:dyDescent="0.25">
      <c r="A90" s="11" t="str">
        <f t="shared" si="6"/>
        <v>C1.A.</v>
      </c>
      <c r="B90" s="19" t="s">
        <v>273</v>
      </c>
      <c r="C90" s="18" t="s">
        <v>95</v>
      </c>
      <c r="D90" s="174" t="s">
        <v>83</v>
      </c>
      <c r="E90" s="175" t="str">
        <f t="shared" si="7"/>
        <v>Rate only</v>
      </c>
      <c r="F90" s="187"/>
      <c r="G90" s="3"/>
    </row>
    <row r="91" spans="1:7" ht="21.75" customHeight="1" x14ac:dyDescent="0.25">
      <c r="A91" s="11" t="str">
        <f t="shared" si="6"/>
        <v>C1.A.</v>
      </c>
      <c r="B91" s="19" t="s">
        <v>274</v>
      </c>
      <c r="C91" s="18" t="s">
        <v>94</v>
      </c>
      <c r="D91" s="174" t="s">
        <v>83</v>
      </c>
      <c r="E91" s="175" t="str">
        <f t="shared" si="7"/>
        <v>Rate only</v>
      </c>
      <c r="F91" s="187"/>
      <c r="G91" s="3"/>
    </row>
    <row r="92" spans="1:7" ht="21.75" customHeight="1" x14ac:dyDescent="0.25">
      <c r="A92" s="11" t="str">
        <f t="shared" si="6"/>
        <v>C1.A.</v>
      </c>
      <c r="B92" s="19" t="s">
        <v>275</v>
      </c>
      <c r="C92" s="18" t="s">
        <v>93</v>
      </c>
      <c r="D92" s="174" t="s">
        <v>83</v>
      </c>
      <c r="E92" s="175" t="str">
        <f t="shared" si="7"/>
        <v>Rate only</v>
      </c>
      <c r="F92" s="187"/>
      <c r="G92" s="3"/>
    </row>
    <row r="93" spans="1:7" ht="34.5" customHeight="1" x14ac:dyDescent="0.25">
      <c r="A93" s="11" t="str">
        <f t="shared" si="6"/>
        <v>C1.A.</v>
      </c>
      <c r="B93" s="19" t="s">
        <v>276</v>
      </c>
      <c r="C93" s="18" t="s">
        <v>92</v>
      </c>
      <c r="D93" s="174" t="s">
        <v>301</v>
      </c>
      <c r="E93" s="175" t="s">
        <v>302</v>
      </c>
      <c r="F93" s="187"/>
      <c r="G93" s="3"/>
    </row>
    <row r="94" spans="1:7" x14ac:dyDescent="0.25">
      <c r="A94" s="11" t="str">
        <f t="shared" si="6"/>
        <v/>
      </c>
      <c r="B94" s="19"/>
      <c r="C94" s="31" t="s">
        <v>90</v>
      </c>
      <c r="D94" s="174"/>
      <c r="E94" s="175"/>
      <c r="F94" s="187"/>
      <c r="G94" s="3"/>
    </row>
    <row r="95" spans="1:7" ht="27" x14ac:dyDescent="0.25">
      <c r="A95" s="11" t="str">
        <f t="shared" si="6"/>
        <v>C1.A.</v>
      </c>
      <c r="B95" s="19" t="s">
        <v>277</v>
      </c>
      <c r="C95" s="18" t="s">
        <v>89</v>
      </c>
      <c r="D95" s="174" t="s">
        <v>301</v>
      </c>
      <c r="E95" s="175" t="s">
        <v>302</v>
      </c>
      <c r="F95" s="187"/>
      <c r="G95" s="3"/>
    </row>
    <row r="96" spans="1:7" x14ac:dyDescent="0.25">
      <c r="A96" s="11" t="str">
        <f t="shared" si="6"/>
        <v/>
      </c>
      <c r="B96" s="19"/>
      <c r="C96" s="18"/>
      <c r="D96" s="174"/>
      <c r="E96" s="175" t="str">
        <f t="shared" ref="E96:E112" si="8">IF(D96&gt;0,"Rate only","")</f>
        <v/>
      </c>
      <c r="F96" s="187"/>
      <c r="G96" s="3"/>
    </row>
    <row r="97" spans="1:8" x14ac:dyDescent="0.25">
      <c r="A97" s="11" t="str">
        <f t="shared" si="6"/>
        <v/>
      </c>
      <c r="B97" s="19"/>
      <c r="C97" s="21" t="s">
        <v>88</v>
      </c>
      <c r="D97" s="174"/>
      <c r="E97" s="175" t="str">
        <f t="shared" si="8"/>
        <v/>
      </c>
      <c r="F97" s="187"/>
      <c r="G97" s="3"/>
    </row>
    <row r="98" spans="1:8" ht="22.15" customHeight="1" x14ac:dyDescent="0.25">
      <c r="A98" s="11" t="str">
        <f t="shared" si="6"/>
        <v>C1.A.</v>
      </c>
      <c r="B98" s="19" t="s">
        <v>278</v>
      </c>
      <c r="C98" s="19" t="s">
        <v>86</v>
      </c>
      <c r="D98" s="174" t="s">
        <v>27</v>
      </c>
      <c r="E98" s="175" t="str">
        <f t="shared" si="8"/>
        <v>Rate only</v>
      </c>
      <c r="F98" s="187"/>
      <c r="G98" s="3"/>
    </row>
    <row r="99" spans="1:8" ht="22.15" customHeight="1" x14ac:dyDescent="0.25">
      <c r="A99" s="11" t="str">
        <f t="shared" si="6"/>
        <v>C1.A.</v>
      </c>
      <c r="B99" s="19" t="s">
        <v>279</v>
      </c>
      <c r="C99" s="19" t="s">
        <v>84</v>
      </c>
      <c r="D99" s="174" t="s">
        <v>83</v>
      </c>
      <c r="E99" s="175" t="str">
        <f t="shared" si="8"/>
        <v>Rate only</v>
      </c>
      <c r="F99" s="187"/>
      <c r="G99" s="3"/>
      <c r="H99" s="3"/>
    </row>
    <row r="100" spans="1:8" ht="22.15" customHeight="1" x14ac:dyDescent="0.25">
      <c r="A100" s="11" t="str">
        <f t="shared" si="6"/>
        <v>C1.A.</v>
      </c>
      <c r="B100" s="19" t="s">
        <v>280</v>
      </c>
      <c r="C100" s="19" t="s">
        <v>81</v>
      </c>
      <c r="D100" s="174" t="s">
        <v>27</v>
      </c>
      <c r="E100" s="175" t="str">
        <f t="shared" si="8"/>
        <v>Rate only</v>
      </c>
      <c r="F100" s="187"/>
      <c r="G100" s="3"/>
    </row>
    <row r="101" spans="1:8" x14ac:dyDescent="0.25">
      <c r="A101" s="11" t="str">
        <f t="shared" si="6"/>
        <v/>
      </c>
      <c r="B101" s="19"/>
      <c r="C101" s="19"/>
      <c r="D101" s="174"/>
      <c r="E101" s="175" t="str">
        <f t="shared" si="8"/>
        <v/>
      </c>
      <c r="F101" s="187"/>
      <c r="G101" s="3"/>
    </row>
    <row r="102" spans="1:8" ht="18" customHeight="1" x14ac:dyDescent="0.25">
      <c r="A102" s="11" t="str">
        <f t="shared" si="6"/>
        <v/>
      </c>
      <c r="B102" s="19"/>
      <c r="C102" s="21" t="s">
        <v>180</v>
      </c>
      <c r="D102" s="174"/>
      <c r="E102" s="175" t="str">
        <f t="shared" si="8"/>
        <v/>
      </c>
      <c r="F102" s="187"/>
      <c r="G102" s="3"/>
    </row>
    <row r="103" spans="1:8" ht="45" customHeight="1" x14ac:dyDescent="0.25">
      <c r="A103" s="11" t="str">
        <f t="shared" si="6"/>
        <v/>
      </c>
      <c r="B103" s="19"/>
      <c r="C103" s="18" t="s">
        <v>181</v>
      </c>
      <c r="D103" s="174"/>
      <c r="E103" s="175" t="str">
        <f t="shared" si="8"/>
        <v/>
      </c>
      <c r="F103" s="187"/>
      <c r="G103" s="3"/>
    </row>
    <row r="104" spans="1:8" ht="22.15" customHeight="1" x14ac:dyDescent="0.25">
      <c r="A104" s="11" t="str">
        <f t="shared" si="6"/>
        <v>C1.A.</v>
      </c>
      <c r="B104" s="19" t="s">
        <v>281</v>
      </c>
      <c r="C104" s="19" t="s">
        <v>182</v>
      </c>
      <c r="D104" s="174" t="s">
        <v>29</v>
      </c>
      <c r="E104" s="175" t="str">
        <f t="shared" si="8"/>
        <v>Rate only</v>
      </c>
      <c r="F104" s="187"/>
      <c r="G104" s="3"/>
    </row>
    <row r="105" spans="1:8" ht="22.15" customHeight="1" x14ac:dyDescent="0.25">
      <c r="A105" s="11" t="str">
        <f t="shared" si="6"/>
        <v>C1.A.</v>
      </c>
      <c r="B105" s="19" t="s">
        <v>282</v>
      </c>
      <c r="C105" s="19" t="s">
        <v>183</v>
      </c>
      <c r="D105" s="174" t="s">
        <v>29</v>
      </c>
      <c r="E105" s="175" t="str">
        <f t="shared" si="8"/>
        <v>Rate only</v>
      </c>
      <c r="F105" s="187"/>
      <c r="G105" s="3"/>
    </row>
    <row r="106" spans="1:8" ht="22.15" customHeight="1" x14ac:dyDescent="0.25">
      <c r="A106" s="11" t="str">
        <f t="shared" si="6"/>
        <v/>
      </c>
      <c r="B106" s="19"/>
      <c r="C106" s="30" t="s">
        <v>184</v>
      </c>
      <c r="D106" s="174"/>
      <c r="E106" s="175" t="str">
        <f t="shared" si="8"/>
        <v/>
      </c>
      <c r="F106" s="187"/>
      <c r="G106" s="3"/>
    </row>
    <row r="107" spans="1:8" ht="22.15" customHeight="1" x14ac:dyDescent="0.25">
      <c r="A107" s="11" t="str">
        <f t="shared" si="6"/>
        <v>C1.A.</v>
      </c>
      <c r="B107" s="19" t="s">
        <v>283</v>
      </c>
      <c r="C107" s="18" t="s">
        <v>80</v>
      </c>
      <c r="D107" s="174" t="s">
        <v>68</v>
      </c>
      <c r="E107" s="175" t="str">
        <f t="shared" si="8"/>
        <v>Rate only</v>
      </c>
      <c r="F107" s="187"/>
      <c r="G107" s="3"/>
    </row>
    <row r="108" spans="1:8" ht="22.15" customHeight="1" x14ac:dyDescent="0.25">
      <c r="A108" s="11" t="str">
        <f t="shared" si="6"/>
        <v>C1.A.</v>
      </c>
      <c r="B108" s="19" t="s">
        <v>284</v>
      </c>
      <c r="C108" s="19" t="s">
        <v>79</v>
      </c>
      <c r="D108" s="174" t="s">
        <v>68</v>
      </c>
      <c r="E108" s="175" t="str">
        <f t="shared" si="8"/>
        <v>Rate only</v>
      </c>
      <c r="F108" s="187"/>
      <c r="G108" s="3"/>
    </row>
    <row r="109" spans="1:8" ht="22.15" customHeight="1" x14ac:dyDescent="0.25">
      <c r="A109" s="11" t="str">
        <f t="shared" si="6"/>
        <v/>
      </c>
      <c r="B109" s="19"/>
      <c r="C109" s="30" t="s">
        <v>78</v>
      </c>
      <c r="D109" s="174"/>
      <c r="E109" s="175" t="str">
        <f t="shared" si="8"/>
        <v/>
      </c>
      <c r="F109" s="187"/>
      <c r="G109" s="3"/>
    </row>
    <row r="110" spans="1:8" ht="22.15" customHeight="1" x14ac:dyDescent="0.25">
      <c r="A110" s="11" t="str">
        <f t="shared" si="6"/>
        <v>C1.A.</v>
      </c>
      <c r="B110" s="19" t="s">
        <v>285</v>
      </c>
      <c r="C110" s="19" t="s">
        <v>77</v>
      </c>
      <c r="D110" s="174" t="s">
        <v>68</v>
      </c>
      <c r="E110" s="175" t="str">
        <f t="shared" si="8"/>
        <v>Rate only</v>
      </c>
      <c r="F110" s="187"/>
      <c r="G110" s="3"/>
    </row>
    <row r="111" spans="1:8" ht="22.15" customHeight="1" x14ac:dyDescent="0.25">
      <c r="A111" s="11" t="str">
        <f t="shared" si="6"/>
        <v>C1.A.</v>
      </c>
      <c r="B111" s="19" t="s">
        <v>286</v>
      </c>
      <c r="C111" s="19" t="s">
        <v>76</v>
      </c>
      <c r="D111" s="174" t="s">
        <v>75</v>
      </c>
      <c r="E111" s="175" t="str">
        <f t="shared" si="8"/>
        <v>Rate only</v>
      </c>
      <c r="F111" s="187"/>
      <c r="G111" s="3"/>
    </row>
    <row r="112" spans="1:8" ht="29.45" customHeight="1" x14ac:dyDescent="0.25">
      <c r="A112" s="11" t="str">
        <f t="shared" si="6"/>
        <v/>
      </c>
      <c r="B112" s="19"/>
      <c r="C112" s="27" t="s">
        <v>74</v>
      </c>
      <c r="D112" s="194"/>
      <c r="E112" s="175" t="str">
        <f t="shared" si="8"/>
        <v/>
      </c>
      <c r="F112" s="195"/>
      <c r="G112" s="3"/>
    </row>
    <row r="113" spans="1:7" ht="92.1" customHeight="1" x14ac:dyDescent="0.25">
      <c r="A113" s="11" t="str">
        <f t="shared" si="6"/>
        <v/>
      </c>
      <c r="B113" s="19"/>
      <c r="C113" s="18" t="s">
        <v>73</v>
      </c>
      <c r="D113" s="194"/>
      <c r="E113" s="175"/>
      <c r="F113" s="195"/>
      <c r="G113" s="3"/>
    </row>
    <row r="114" spans="1:7" ht="20.100000000000001" customHeight="1" x14ac:dyDescent="0.25">
      <c r="A114" s="11" t="str">
        <f t="shared" si="6"/>
        <v/>
      </c>
      <c r="B114" s="19"/>
      <c r="C114" s="21" t="s">
        <v>72</v>
      </c>
      <c r="D114" s="194"/>
      <c r="E114" s="175"/>
      <c r="F114" s="195"/>
      <c r="G114" s="3"/>
    </row>
    <row r="115" spans="1:7" ht="20.100000000000001" customHeight="1" x14ac:dyDescent="0.25">
      <c r="A115" s="11" t="str">
        <f t="shared" si="6"/>
        <v>C1.A.</v>
      </c>
      <c r="B115" s="19" t="s">
        <v>287</v>
      </c>
      <c r="C115" s="18" t="s">
        <v>71</v>
      </c>
      <c r="D115" s="194" t="s">
        <v>52</v>
      </c>
      <c r="E115" s="175" t="str">
        <f t="shared" ref="E115:E120" si="9">IF(D115&gt;0,"Rate only","")</f>
        <v>Rate only</v>
      </c>
      <c r="F115" s="195"/>
      <c r="G115" s="3"/>
    </row>
    <row r="116" spans="1:7" ht="20.100000000000001" customHeight="1" x14ac:dyDescent="0.25">
      <c r="A116" s="11" t="str">
        <f t="shared" si="6"/>
        <v>C1.A.</v>
      </c>
      <c r="B116" s="19" t="s">
        <v>288</v>
      </c>
      <c r="C116" s="28" t="s">
        <v>70</v>
      </c>
      <c r="D116" s="194" t="s">
        <v>52</v>
      </c>
      <c r="E116" s="175" t="str">
        <f t="shared" si="9"/>
        <v>Rate only</v>
      </c>
      <c r="F116" s="195"/>
      <c r="G116" s="3"/>
    </row>
    <row r="117" spans="1:7" ht="20.100000000000001" customHeight="1" x14ac:dyDescent="0.25">
      <c r="A117" s="11" t="str">
        <f t="shared" si="6"/>
        <v>C1.A.</v>
      </c>
      <c r="B117" s="19" t="s">
        <v>289</v>
      </c>
      <c r="C117" s="29" t="s">
        <v>69</v>
      </c>
      <c r="D117" s="174" t="s">
        <v>68</v>
      </c>
      <c r="E117" s="175" t="str">
        <f t="shared" si="9"/>
        <v>Rate only</v>
      </c>
      <c r="F117" s="195"/>
      <c r="G117" s="3"/>
    </row>
    <row r="118" spans="1:7" ht="26.1" customHeight="1" x14ac:dyDescent="0.25">
      <c r="A118" s="11" t="str">
        <f t="shared" si="6"/>
        <v/>
      </c>
      <c r="B118" s="19"/>
      <c r="C118" s="27" t="s">
        <v>67</v>
      </c>
      <c r="D118" s="194"/>
      <c r="E118" s="175" t="str">
        <f t="shared" si="9"/>
        <v/>
      </c>
      <c r="F118" s="195"/>
      <c r="G118" s="3"/>
    </row>
    <row r="119" spans="1:7" ht="50.65" customHeight="1" x14ac:dyDescent="0.25">
      <c r="A119" s="11" t="str">
        <f t="shared" si="6"/>
        <v/>
      </c>
      <c r="B119" s="19"/>
      <c r="C119" s="28" t="s">
        <v>66</v>
      </c>
      <c r="D119" s="194"/>
      <c r="E119" s="175" t="str">
        <f t="shared" si="9"/>
        <v/>
      </c>
      <c r="F119" s="195"/>
      <c r="G119" s="3"/>
    </row>
    <row r="120" spans="1:7" ht="73.900000000000006" customHeight="1" x14ac:dyDescent="0.25">
      <c r="A120" s="11" t="str">
        <f t="shared" si="6"/>
        <v/>
      </c>
      <c r="B120" s="19"/>
      <c r="C120" s="27" t="s">
        <v>65</v>
      </c>
      <c r="D120" s="194"/>
      <c r="E120" s="175" t="str">
        <f t="shared" si="9"/>
        <v/>
      </c>
      <c r="F120" s="195"/>
      <c r="G120" s="3"/>
    </row>
    <row r="121" spans="1:7" ht="20.100000000000001" customHeight="1" x14ac:dyDescent="0.25">
      <c r="A121" s="11" t="str">
        <f t="shared" si="6"/>
        <v>C1.A.</v>
      </c>
      <c r="B121" s="19" t="s">
        <v>290</v>
      </c>
      <c r="C121" s="28" t="s">
        <v>64</v>
      </c>
      <c r="D121" s="194"/>
      <c r="E121" s="175"/>
      <c r="F121" s="195"/>
      <c r="G121" s="3"/>
    </row>
    <row r="122" spans="1:7" ht="20.100000000000001" customHeight="1" x14ac:dyDescent="0.25">
      <c r="A122" s="11" t="str">
        <f t="shared" si="6"/>
        <v>C1.A.</v>
      </c>
      <c r="B122" s="19" t="s">
        <v>291</v>
      </c>
      <c r="C122" s="28" t="s">
        <v>63</v>
      </c>
      <c r="D122" s="194" t="s">
        <v>52</v>
      </c>
      <c r="E122" s="175" t="str">
        <f t="shared" ref="E122:E132" si="10">IF(D122&gt;0,"Rate only","")</f>
        <v>Rate only</v>
      </c>
      <c r="F122" s="195"/>
      <c r="G122" s="3"/>
    </row>
    <row r="123" spans="1:7" ht="20.100000000000001" customHeight="1" x14ac:dyDescent="0.25">
      <c r="A123" s="11" t="str">
        <f t="shared" si="6"/>
        <v>C1.A.</v>
      </c>
      <c r="B123" s="19" t="s">
        <v>292</v>
      </c>
      <c r="C123" s="28" t="s">
        <v>62</v>
      </c>
      <c r="D123" s="194" t="s">
        <v>52</v>
      </c>
      <c r="E123" s="175" t="str">
        <f t="shared" si="10"/>
        <v>Rate only</v>
      </c>
      <c r="F123" s="195"/>
      <c r="G123" s="3"/>
    </row>
    <row r="124" spans="1:7" ht="20.100000000000001" customHeight="1" x14ac:dyDescent="0.25">
      <c r="A124" s="11" t="str">
        <f t="shared" si="6"/>
        <v>C1.A.</v>
      </c>
      <c r="B124" s="19" t="s">
        <v>293</v>
      </c>
      <c r="C124" s="28" t="s">
        <v>61</v>
      </c>
      <c r="D124" s="194" t="s">
        <v>52</v>
      </c>
      <c r="E124" s="175" t="str">
        <f t="shared" si="10"/>
        <v>Rate only</v>
      </c>
      <c r="F124" s="195"/>
      <c r="G124" s="3"/>
    </row>
    <row r="125" spans="1:7" ht="20.100000000000001" customHeight="1" x14ac:dyDescent="0.25">
      <c r="A125" s="11" t="str">
        <f t="shared" si="6"/>
        <v>C1.A.</v>
      </c>
      <c r="B125" s="19" t="s">
        <v>294</v>
      </c>
      <c r="C125" s="28" t="s">
        <v>60</v>
      </c>
      <c r="D125" s="194" t="s">
        <v>52</v>
      </c>
      <c r="E125" s="175" t="str">
        <f t="shared" si="10"/>
        <v>Rate only</v>
      </c>
      <c r="F125" s="195"/>
      <c r="G125" s="3"/>
    </row>
    <row r="126" spans="1:7" ht="27" customHeight="1" x14ac:dyDescent="0.25">
      <c r="A126" s="11" t="str">
        <f t="shared" si="6"/>
        <v>C1.A.</v>
      </c>
      <c r="B126" s="19" t="s">
        <v>295</v>
      </c>
      <c r="C126" s="29" t="s">
        <v>59</v>
      </c>
      <c r="D126" s="194" t="s">
        <v>52</v>
      </c>
      <c r="E126" s="175" t="str">
        <f t="shared" si="10"/>
        <v>Rate only</v>
      </c>
      <c r="F126" s="195"/>
      <c r="G126" s="3"/>
    </row>
    <row r="127" spans="1:7" ht="39" customHeight="1" x14ac:dyDescent="0.25">
      <c r="A127" s="11" t="str">
        <f t="shared" si="6"/>
        <v/>
      </c>
      <c r="B127" s="19"/>
      <c r="C127" s="28" t="s">
        <v>58</v>
      </c>
      <c r="D127" s="194"/>
      <c r="E127" s="175" t="str">
        <f t="shared" si="10"/>
        <v/>
      </c>
      <c r="F127" s="195"/>
      <c r="G127" s="3"/>
    </row>
    <row r="128" spans="1:7" ht="20.100000000000001" customHeight="1" x14ac:dyDescent="0.25">
      <c r="A128" s="11" t="str">
        <f t="shared" si="6"/>
        <v>C1.A.</v>
      </c>
      <c r="B128" s="19" t="s">
        <v>296</v>
      </c>
      <c r="C128" s="28" t="s">
        <v>57</v>
      </c>
      <c r="D128" s="194" t="s">
        <v>52</v>
      </c>
      <c r="E128" s="175" t="str">
        <f t="shared" si="10"/>
        <v>Rate only</v>
      </c>
      <c r="F128" s="195"/>
      <c r="G128" s="3"/>
    </row>
    <row r="129" spans="1:13" ht="20.100000000000001" customHeight="1" x14ac:dyDescent="0.25">
      <c r="A129" s="11" t="str">
        <f t="shared" si="6"/>
        <v>C1.A.</v>
      </c>
      <c r="B129" s="19" t="s">
        <v>297</v>
      </c>
      <c r="C129" s="28" t="s">
        <v>56</v>
      </c>
      <c r="D129" s="194" t="s">
        <v>52</v>
      </c>
      <c r="E129" s="175" t="str">
        <f t="shared" si="10"/>
        <v>Rate only</v>
      </c>
      <c r="F129" s="195"/>
      <c r="G129" s="3"/>
    </row>
    <row r="130" spans="1:13" ht="20.100000000000001" customHeight="1" x14ac:dyDescent="0.25">
      <c r="A130" s="11" t="str">
        <f t="shared" si="6"/>
        <v>C1.A.</v>
      </c>
      <c r="B130" s="19" t="s">
        <v>298</v>
      </c>
      <c r="C130" s="28" t="s">
        <v>55</v>
      </c>
      <c r="D130" s="194" t="s">
        <v>52</v>
      </c>
      <c r="E130" s="175" t="str">
        <f t="shared" si="10"/>
        <v>Rate only</v>
      </c>
      <c r="F130" s="195"/>
      <c r="G130" s="3"/>
    </row>
    <row r="131" spans="1:13" ht="15" customHeight="1" x14ac:dyDescent="0.25">
      <c r="A131" s="11" t="str">
        <f t="shared" si="6"/>
        <v/>
      </c>
      <c r="B131" s="19"/>
      <c r="C131" s="29" t="s">
        <v>54</v>
      </c>
      <c r="D131" s="194"/>
      <c r="E131" s="175" t="str">
        <f t="shared" si="10"/>
        <v/>
      </c>
      <c r="F131" s="195"/>
      <c r="G131" s="3"/>
    </row>
    <row r="132" spans="1:13" ht="34.15" customHeight="1" x14ac:dyDescent="0.25">
      <c r="A132" s="11" t="str">
        <f t="shared" si="6"/>
        <v>C1.A.</v>
      </c>
      <c r="B132" s="19" t="s">
        <v>299</v>
      </c>
      <c r="C132" s="28" t="s">
        <v>53</v>
      </c>
      <c r="D132" s="194" t="s">
        <v>52</v>
      </c>
      <c r="E132" s="175" t="str">
        <f t="shared" si="10"/>
        <v>Rate only</v>
      </c>
      <c r="F132" s="195"/>
      <c r="G132" s="3"/>
    </row>
    <row r="133" spans="1:13" x14ac:dyDescent="0.25">
      <c r="A133" s="11" t="str">
        <f t="shared" si="6"/>
        <v/>
      </c>
      <c r="B133" s="19"/>
      <c r="C133" s="73"/>
      <c r="D133" s="174"/>
      <c r="E133" s="175"/>
      <c r="F133" s="187"/>
      <c r="G133" s="3"/>
      <c r="J133" s="26"/>
      <c r="K133" s="25"/>
      <c r="L133" s="24"/>
      <c r="M133" s="23"/>
    </row>
    <row r="134" spans="1:13" ht="18.75" customHeight="1" x14ac:dyDescent="0.25">
      <c r="A134" s="11" t="str">
        <f t="shared" si="6"/>
        <v/>
      </c>
      <c r="B134" s="19"/>
      <c r="C134" s="21" t="s">
        <v>51</v>
      </c>
      <c r="D134" s="174"/>
      <c r="E134" s="175" t="str">
        <f>IF(D134&gt;0,"Rate only","")</f>
        <v/>
      </c>
      <c r="F134" s="187"/>
      <c r="G134" s="3"/>
    </row>
    <row r="135" spans="1:13" ht="20.100000000000001" customHeight="1" x14ac:dyDescent="0.25">
      <c r="A135" s="11" t="str">
        <f t="shared" si="6"/>
        <v>C1.A.</v>
      </c>
      <c r="B135" s="19" t="s">
        <v>300</v>
      </c>
      <c r="C135" s="19" t="s">
        <v>50</v>
      </c>
      <c r="D135" s="174" t="s">
        <v>21</v>
      </c>
      <c r="E135" s="175" t="str">
        <f>IF(D135&gt;0,"Rate only","")</f>
        <v>Rate only</v>
      </c>
      <c r="F135" s="187"/>
      <c r="G135" s="3"/>
    </row>
    <row r="136" spans="1:13" ht="20.100000000000001" customHeight="1" x14ac:dyDescent="0.25">
      <c r="A136" s="11" t="str">
        <f t="shared" ref="A136:A163" si="11">IF(B136&gt;0,"C1.A.","")</f>
        <v>C1.A.</v>
      </c>
      <c r="B136" s="19" t="s">
        <v>303</v>
      </c>
      <c r="C136" s="18" t="s">
        <v>49</v>
      </c>
      <c r="D136" s="174" t="s">
        <v>48</v>
      </c>
      <c r="E136" s="175" t="str">
        <f>IF(D136&gt;0,"Rate only","")</f>
        <v>Rate only</v>
      </c>
      <c r="F136" s="187"/>
      <c r="G136" s="3"/>
    </row>
    <row r="137" spans="1:13" ht="20.100000000000001" customHeight="1" x14ac:dyDescent="0.25">
      <c r="A137" s="11" t="str">
        <f t="shared" si="11"/>
        <v/>
      </c>
      <c r="B137" s="19"/>
      <c r="C137" s="21" t="s">
        <v>47</v>
      </c>
      <c r="D137" s="174"/>
      <c r="E137" s="175"/>
      <c r="F137" s="187"/>
      <c r="G137" s="3"/>
    </row>
    <row r="138" spans="1:13" ht="31.5" customHeight="1" x14ac:dyDescent="0.25">
      <c r="A138" s="11" t="str">
        <f t="shared" si="11"/>
        <v/>
      </c>
      <c r="B138" s="19"/>
      <c r="C138" s="18" t="s">
        <v>46</v>
      </c>
      <c r="D138" s="174"/>
      <c r="E138" s="175"/>
      <c r="F138" s="187"/>
      <c r="G138" s="3"/>
    </row>
    <row r="139" spans="1:13" ht="20.100000000000001" customHeight="1" x14ac:dyDescent="0.25">
      <c r="A139" s="11" t="str">
        <f t="shared" si="11"/>
        <v/>
      </c>
      <c r="B139" s="19"/>
      <c r="C139" s="20" t="s">
        <v>45</v>
      </c>
      <c r="D139" s="174"/>
      <c r="E139" s="175"/>
      <c r="F139" s="187"/>
      <c r="G139" s="3"/>
    </row>
    <row r="140" spans="1:13" ht="20.100000000000001" customHeight="1" x14ac:dyDescent="0.25">
      <c r="A140" s="11" t="str">
        <f t="shared" si="11"/>
        <v>C1.A.</v>
      </c>
      <c r="B140" s="19" t="s">
        <v>304</v>
      </c>
      <c r="C140" s="18" t="s">
        <v>44</v>
      </c>
      <c r="D140" s="174" t="s">
        <v>27</v>
      </c>
      <c r="E140" s="175" t="str">
        <f>IF(D140&gt;0,"Rate only","")</f>
        <v>Rate only</v>
      </c>
      <c r="F140" s="187"/>
      <c r="G140" s="3"/>
    </row>
    <row r="141" spans="1:13" ht="20.100000000000001" customHeight="1" x14ac:dyDescent="0.25">
      <c r="A141" s="11" t="str">
        <f t="shared" si="11"/>
        <v>C1.A.</v>
      </c>
      <c r="B141" s="19" t="s">
        <v>305</v>
      </c>
      <c r="C141" s="18" t="s">
        <v>43</v>
      </c>
      <c r="D141" s="174" t="s">
        <v>27</v>
      </c>
      <c r="E141" s="175" t="str">
        <f>IF(D141&gt;0,"Rate only","")</f>
        <v>Rate only</v>
      </c>
      <c r="F141" s="187"/>
      <c r="G141" s="3"/>
    </row>
    <row r="142" spans="1:13" ht="20.100000000000001" customHeight="1" x14ac:dyDescent="0.25">
      <c r="A142" s="11" t="str">
        <f t="shared" si="11"/>
        <v>C1.A.</v>
      </c>
      <c r="B142" s="19" t="s">
        <v>306</v>
      </c>
      <c r="C142" s="18" t="s">
        <v>42</v>
      </c>
      <c r="D142" s="174" t="s">
        <v>27</v>
      </c>
      <c r="E142" s="175" t="str">
        <f>IF(D142&gt;0,"Rate only","")</f>
        <v>Rate only</v>
      </c>
      <c r="F142" s="187"/>
      <c r="G142" s="3"/>
    </row>
    <row r="143" spans="1:13" ht="20.100000000000001" customHeight="1" x14ac:dyDescent="0.25">
      <c r="A143" s="11" t="str">
        <f t="shared" si="11"/>
        <v/>
      </c>
      <c r="B143" s="19"/>
      <c r="C143" s="20" t="s">
        <v>41</v>
      </c>
      <c r="D143" s="174"/>
      <c r="E143" s="175"/>
      <c r="F143" s="187"/>
      <c r="G143" s="3"/>
    </row>
    <row r="144" spans="1:13" ht="22.15" customHeight="1" x14ac:dyDescent="0.25">
      <c r="A144" s="11" t="str">
        <f t="shared" si="11"/>
        <v>C1.A.</v>
      </c>
      <c r="B144" s="19" t="s">
        <v>307</v>
      </c>
      <c r="C144" s="18" t="s">
        <v>40</v>
      </c>
      <c r="D144" s="174" t="s">
        <v>27</v>
      </c>
      <c r="E144" s="175" t="str">
        <f t="shared" ref="E144:E158" si="12">IF(D144&gt;0,"Rate only","")</f>
        <v>Rate only</v>
      </c>
      <c r="F144" s="187"/>
      <c r="G144" s="3"/>
    </row>
    <row r="145" spans="1:7" ht="27.75" customHeight="1" x14ac:dyDescent="0.25">
      <c r="A145" s="11" t="str">
        <f t="shared" si="11"/>
        <v>C1.A.</v>
      </c>
      <c r="B145" s="19" t="s">
        <v>308</v>
      </c>
      <c r="C145" s="18" t="s">
        <v>39</v>
      </c>
      <c r="D145" s="174" t="s">
        <v>27</v>
      </c>
      <c r="E145" s="175" t="str">
        <f t="shared" si="12"/>
        <v>Rate only</v>
      </c>
      <c r="F145" s="187"/>
      <c r="G145" s="3"/>
    </row>
    <row r="146" spans="1:7" ht="28.5" customHeight="1" x14ac:dyDescent="0.25">
      <c r="A146" s="11" t="str">
        <f t="shared" si="11"/>
        <v>C1.A.</v>
      </c>
      <c r="B146" s="19" t="s">
        <v>309</v>
      </c>
      <c r="C146" s="18" t="s">
        <v>38</v>
      </c>
      <c r="D146" s="174" t="s">
        <v>27</v>
      </c>
      <c r="E146" s="175" t="str">
        <f t="shared" si="12"/>
        <v>Rate only</v>
      </c>
      <c r="F146" s="187"/>
      <c r="G146" s="3"/>
    </row>
    <row r="147" spans="1:7" ht="20.100000000000001" customHeight="1" x14ac:dyDescent="0.25">
      <c r="A147" s="11" t="str">
        <f t="shared" si="11"/>
        <v>C1.A.</v>
      </c>
      <c r="B147" s="19" t="s">
        <v>310</v>
      </c>
      <c r="C147" s="19" t="s">
        <v>37</v>
      </c>
      <c r="D147" s="174" t="s">
        <v>21</v>
      </c>
      <c r="E147" s="175" t="str">
        <f t="shared" si="12"/>
        <v>Rate only</v>
      </c>
      <c r="F147" s="187"/>
      <c r="G147" s="3"/>
    </row>
    <row r="148" spans="1:7" ht="20.100000000000001" customHeight="1" x14ac:dyDescent="0.25">
      <c r="A148" s="11" t="str">
        <f t="shared" si="11"/>
        <v>C1.A.</v>
      </c>
      <c r="B148" s="19" t="s">
        <v>311</v>
      </c>
      <c r="C148" s="19" t="s">
        <v>36</v>
      </c>
      <c r="D148" s="174" t="s">
        <v>25</v>
      </c>
      <c r="E148" s="175" t="str">
        <f t="shared" si="12"/>
        <v>Rate only</v>
      </c>
      <c r="F148" s="187"/>
      <c r="G148" s="3"/>
    </row>
    <row r="149" spans="1:7" ht="20.100000000000001" customHeight="1" x14ac:dyDescent="0.25">
      <c r="A149" s="11" t="str">
        <f t="shared" si="11"/>
        <v>C1.A.</v>
      </c>
      <c r="B149" s="19" t="s">
        <v>312</v>
      </c>
      <c r="C149" s="19" t="s">
        <v>35</v>
      </c>
      <c r="D149" s="174" t="s">
        <v>27</v>
      </c>
      <c r="E149" s="175" t="str">
        <f t="shared" si="12"/>
        <v>Rate only</v>
      </c>
      <c r="F149" s="187"/>
      <c r="G149" s="3"/>
    </row>
    <row r="150" spans="1:7" ht="20.100000000000001" customHeight="1" x14ac:dyDescent="0.25">
      <c r="A150" s="11" t="str">
        <f t="shared" si="11"/>
        <v>C1.A.</v>
      </c>
      <c r="B150" s="19" t="s">
        <v>313</v>
      </c>
      <c r="C150" s="19" t="s">
        <v>34</v>
      </c>
      <c r="D150" s="174" t="s">
        <v>29</v>
      </c>
      <c r="E150" s="175" t="str">
        <f t="shared" si="12"/>
        <v>Rate only</v>
      </c>
      <c r="F150" s="187"/>
      <c r="G150" s="3"/>
    </row>
    <row r="151" spans="1:7" ht="20.100000000000001" customHeight="1" x14ac:dyDescent="0.25">
      <c r="A151" s="11" t="str">
        <f t="shared" si="11"/>
        <v>C1.A.</v>
      </c>
      <c r="B151" s="19" t="s">
        <v>314</v>
      </c>
      <c r="C151" s="19" t="s">
        <v>33</v>
      </c>
      <c r="D151" s="174" t="s">
        <v>27</v>
      </c>
      <c r="E151" s="175" t="str">
        <f t="shared" si="12"/>
        <v>Rate only</v>
      </c>
      <c r="F151" s="187"/>
      <c r="G151" s="3"/>
    </row>
    <row r="152" spans="1:7" ht="20.100000000000001" customHeight="1" x14ac:dyDescent="0.25">
      <c r="A152" s="11" t="str">
        <f t="shared" si="11"/>
        <v>C1.A.</v>
      </c>
      <c r="B152" s="19" t="s">
        <v>315</v>
      </c>
      <c r="C152" s="19" t="s">
        <v>32</v>
      </c>
      <c r="D152" s="174" t="s">
        <v>27</v>
      </c>
      <c r="E152" s="175" t="str">
        <f t="shared" si="12"/>
        <v>Rate only</v>
      </c>
      <c r="F152" s="187"/>
      <c r="G152" s="3"/>
    </row>
    <row r="153" spans="1:7" ht="20.100000000000001" customHeight="1" x14ac:dyDescent="0.25">
      <c r="A153" s="11" t="str">
        <f t="shared" si="11"/>
        <v>C1.A.</v>
      </c>
      <c r="B153" s="19" t="s">
        <v>316</v>
      </c>
      <c r="C153" s="19" t="s">
        <v>31</v>
      </c>
      <c r="D153" s="174" t="s">
        <v>27</v>
      </c>
      <c r="E153" s="175" t="str">
        <f t="shared" si="12"/>
        <v>Rate only</v>
      </c>
      <c r="F153" s="187"/>
      <c r="G153" s="3"/>
    </row>
    <row r="154" spans="1:7" ht="20.100000000000001" customHeight="1" x14ac:dyDescent="0.25">
      <c r="A154" s="11" t="str">
        <f t="shared" si="11"/>
        <v>C1.A.</v>
      </c>
      <c r="B154" s="19" t="s">
        <v>317</v>
      </c>
      <c r="C154" s="19" t="s">
        <v>30</v>
      </c>
      <c r="D154" s="174" t="s">
        <v>29</v>
      </c>
      <c r="E154" s="175" t="str">
        <f t="shared" si="12"/>
        <v>Rate only</v>
      </c>
      <c r="F154" s="187"/>
      <c r="G154" s="3"/>
    </row>
    <row r="155" spans="1:7" ht="20.100000000000001" customHeight="1" x14ac:dyDescent="0.25">
      <c r="A155" s="11" t="str">
        <f t="shared" si="11"/>
        <v>C1.A.</v>
      </c>
      <c r="B155" s="19" t="s">
        <v>318</v>
      </c>
      <c r="C155" s="19" t="s">
        <v>28</v>
      </c>
      <c r="D155" s="174" t="s">
        <v>27</v>
      </c>
      <c r="E155" s="175" t="str">
        <f t="shared" si="12"/>
        <v>Rate only</v>
      </c>
      <c r="F155" s="187"/>
      <c r="G155" s="3"/>
    </row>
    <row r="156" spans="1:7" ht="20.100000000000001" customHeight="1" x14ac:dyDescent="0.25">
      <c r="A156" s="11" t="str">
        <f t="shared" si="11"/>
        <v>C1.A.</v>
      </c>
      <c r="B156" s="19" t="s">
        <v>319</v>
      </c>
      <c r="C156" s="19" t="s">
        <v>26</v>
      </c>
      <c r="D156" s="174" t="s">
        <v>25</v>
      </c>
      <c r="E156" s="175" t="str">
        <f t="shared" si="12"/>
        <v>Rate only</v>
      </c>
      <c r="F156" s="187"/>
      <c r="G156" s="3"/>
    </row>
    <row r="157" spans="1:7" x14ac:dyDescent="0.25">
      <c r="A157" s="11" t="str">
        <f t="shared" si="11"/>
        <v/>
      </c>
      <c r="B157" s="19"/>
      <c r="C157" s="73"/>
      <c r="D157" s="174"/>
      <c r="E157" s="175" t="str">
        <f t="shared" si="12"/>
        <v/>
      </c>
      <c r="F157" s="187"/>
      <c r="G157" s="3"/>
    </row>
    <row r="158" spans="1:7" ht="36.6" customHeight="1" x14ac:dyDescent="0.25">
      <c r="A158" s="11" t="str">
        <f t="shared" si="11"/>
        <v/>
      </c>
      <c r="B158" s="22"/>
      <c r="C158" s="21" t="s">
        <v>189</v>
      </c>
      <c r="D158" s="174"/>
      <c r="E158" s="175" t="str">
        <f t="shared" si="12"/>
        <v/>
      </c>
      <c r="F158" s="187"/>
      <c r="G158" s="3"/>
    </row>
    <row r="159" spans="1:7" ht="69.599999999999994" customHeight="1" x14ac:dyDescent="0.25">
      <c r="A159" s="11" t="str">
        <f t="shared" si="11"/>
        <v/>
      </c>
      <c r="B159" s="19"/>
      <c r="C159" s="18" t="s">
        <v>186</v>
      </c>
      <c r="D159" s="174"/>
      <c r="E159" s="175"/>
      <c r="F159" s="187"/>
      <c r="G159" s="3"/>
    </row>
    <row r="160" spans="1:7" ht="74.45" customHeight="1" x14ac:dyDescent="0.25">
      <c r="A160" s="11" t="str">
        <f t="shared" si="11"/>
        <v/>
      </c>
      <c r="B160" s="19"/>
      <c r="C160" s="18" t="s">
        <v>187</v>
      </c>
      <c r="D160" s="174"/>
      <c r="E160" s="175"/>
      <c r="F160" s="187"/>
      <c r="G160" s="3"/>
    </row>
    <row r="161" spans="1:7" ht="63" customHeight="1" x14ac:dyDescent="0.25">
      <c r="A161" s="11" t="str">
        <f t="shared" si="11"/>
        <v/>
      </c>
      <c r="B161" s="19"/>
      <c r="C161" s="18" t="s">
        <v>188</v>
      </c>
      <c r="D161" s="174"/>
      <c r="E161" s="175"/>
      <c r="F161" s="187"/>
      <c r="G161" s="3"/>
    </row>
    <row r="162" spans="1:7" ht="51" customHeight="1" x14ac:dyDescent="0.25">
      <c r="A162" s="11" t="str">
        <f t="shared" si="11"/>
        <v>C1.A.</v>
      </c>
      <c r="B162" s="19" t="s">
        <v>320</v>
      </c>
      <c r="C162" s="18" t="s">
        <v>185</v>
      </c>
      <c r="D162" s="174" t="s">
        <v>24</v>
      </c>
      <c r="E162" s="175" t="str">
        <f>IF(D162&gt;0,"Rate only","")</f>
        <v>Rate only</v>
      </c>
      <c r="F162" s="187"/>
      <c r="G162" s="3"/>
    </row>
    <row r="163" spans="1:7" ht="18.399999999999999" customHeight="1" x14ac:dyDescent="0.25">
      <c r="A163" s="11" t="str">
        <f t="shared" si="11"/>
        <v>C1.A.</v>
      </c>
      <c r="B163" s="19" t="s">
        <v>321</v>
      </c>
      <c r="C163" s="18" t="s">
        <v>23</v>
      </c>
      <c r="D163" s="174" t="s">
        <v>22</v>
      </c>
      <c r="E163" s="175" t="str">
        <f>IF(D163&gt;0,"Rate only","")</f>
        <v>Rate only</v>
      </c>
      <c r="F163" s="187"/>
      <c r="G163" s="3"/>
    </row>
    <row r="164" spans="1:7" x14ac:dyDescent="0.25">
      <c r="A164" s="9"/>
      <c r="B164" s="17"/>
      <c r="C164" s="16"/>
      <c r="D164" s="192"/>
      <c r="E164" s="196" t="str">
        <f>IF(D164&gt;0,"Rate only","")</f>
        <v/>
      </c>
      <c r="F164" s="181"/>
      <c r="G164" s="3"/>
    </row>
    <row r="165" spans="1:7" ht="40.15" customHeight="1" x14ac:dyDescent="0.25">
      <c r="A165" s="68" t="str">
        <f>IF(B165&gt;0,"C.1.A.","")</f>
        <v>C.1.A.</v>
      </c>
      <c r="B165" s="70" t="s">
        <v>18</v>
      </c>
      <c r="C165" s="15" t="s">
        <v>20</v>
      </c>
      <c r="D165" s="174"/>
      <c r="E165" s="183"/>
      <c r="F165" s="187"/>
      <c r="G165" s="3"/>
    </row>
    <row r="166" spans="1:7" x14ac:dyDescent="0.25">
      <c r="A166" s="14"/>
      <c r="B166" s="13"/>
      <c r="C166" s="12"/>
      <c r="D166" s="197"/>
      <c r="E166" s="198"/>
      <c r="F166" s="199"/>
      <c r="G166" s="3"/>
    </row>
    <row r="167" spans="1:7" ht="76.150000000000006" customHeight="1" x14ac:dyDescent="0.25">
      <c r="A167" s="11" t="str">
        <f>IF(B167&gt;0,"C.1.A.","")</f>
        <v>C.1.A.</v>
      </c>
      <c r="B167" s="163" t="s">
        <v>673</v>
      </c>
      <c r="C167" s="10" t="s">
        <v>19</v>
      </c>
      <c r="D167" s="200"/>
      <c r="E167" s="201"/>
      <c r="F167" s="187"/>
      <c r="G167" s="3"/>
    </row>
    <row r="168" spans="1:7" ht="55.15" customHeight="1" x14ac:dyDescent="0.25">
      <c r="A168" s="11" t="str">
        <f>IF(B168&gt;0,"C.1.A.","")</f>
        <v>C.1.A.</v>
      </c>
      <c r="B168" s="163" t="s">
        <v>674</v>
      </c>
      <c r="C168" s="8" t="s">
        <v>17</v>
      </c>
      <c r="D168" s="202"/>
      <c r="E168" s="203"/>
      <c r="F168" s="181"/>
      <c r="G168" s="3"/>
    </row>
    <row r="169" spans="1:7" ht="20.100000000000001" customHeight="1" x14ac:dyDescent="0.25">
      <c r="A169" s="6" t="str">
        <f>IF(B169&gt;0,"C.1.A.","")</f>
        <v>C.1.A.</v>
      </c>
      <c r="B169" s="164" t="s">
        <v>211</v>
      </c>
      <c r="C169" s="7"/>
      <c r="D169" s="204"/>
      <c r="E169" s="205" t="s">
        <v>16</v>
      </c>
      <c r="F169" s="206"/>
      <c r="G169" s="3"/>
    </row>
    <row r="170" spans="1:7" ht="20.100000000000001" customHeight="1" x14ac:dyDescent="0.25">
      <c r="A170" s="6" t="str">
        <f t="shared" ref="A170:A198" si="13">IF(B170&gt;0,"C.1.A.","")</f>
        <v>C.1.A.</v>
      </c>
      <c r="B170" s="5" t="s">
        <v>212</v>
      </c>
      <c r="C170" s="7"/>
      <c r="D170" s="204"/>
      <c r="E170" s="205" t="s">
        <v>16</v>
      </c>
      <c r="F170" s="206"/>
      <c r="G170" s="3"/>
    </row>
    <row r="171" spans="1:7" ht="20.100000000000001" customHeight="1" x14ac:dyDescent="0.25">
      <c r="A171" s="6" t="str">
        <f t="shared" si="13"/>
        <v>C.1.A.</v>
      </c>
      <c r="B171" s="5" t="s">
        <v>213</v>
      </c>
      <c r="C171" s="7"/>
      <c r="D171" s="204"/>
      <c r="E171" s="205" t="s">
        <v>16</v>
      </c>
      <c r="F171" s="206"/>
      <c r="G171" s="3"/>
    </row>
    <row r="172" spans="1:7" ht="20.100000000000001" customHeight="1" x14ac:dyDescent="0.25">
      <c r="A172" s="6" t="str">
        <f t="shared" si="13"/>
        <v>C.1.A.</v>
      </c>
      <c r="B172" s="5" t="s">
        <v>214</v>
      </c>
      <c r="C172" s="4"/>
      <c r="D172" s="207"/>
      <c r="E172" s="205" t="s">
        <v>16</v>
      </c>
      <c r="F172" s="208"/>
      <c r="G172" s="3"/>
    </row>
    <row r="173" spans="1:7" ht="20.100000000000001" customHeight="1" x14ac:dyDescent="0.25">
      <c r="A173" s="6" t="str">
        <f t="shared" si="13"/>
        <v>C.1.A.</v>
      </c>
      <c r="B173" s="5" t="s">
        <v>215</v>
      </c>
      <c r="C173" s="4"/>
      <c r="D173" s="207"/>
      <c r="E173" s="205" t="s">
        <v>16</v>
      </c>
      <c r="F173" s="208"/>
      <c r="G173" s="3"/>
    </row>
    <row r="174" spans="1:7" ht="20.100000000000001" customHeight="1" x14ac:dyDescent="0.25">
      <c r="A174" s="6" t="str">
        <f t="shared" si="13"/>
        <v>C.1.A.</v>
      </c>
      <c r="B174" s="5" t="s">
        <v>216</v>
      </c>
      <c r="C174" s="4"/>
      <c r="D174" s="207"/>
      <c r="E174" s="205" t="s">
        <v>16</v>
      </c>
      <c r="F174" s="208"/>
      <c r="G174" s="3"/>
    </row>
    <row r="175" spans="1:7" ht="20.100000000000001" customHeight="1" x14ac:dyDescent="0.25">
      <c r="A175" s="6" t="str">
        <f t="shared" si="13"/>
        <v>C.1.A.</v>
      </c>
      <c r="B175" s="5" t="s">
        <v>217</v>
      </c>
      <c r="C175" s="4"/>
      <c r="D175" s="207"/>
      <c r="E175" s="205" t="s">
        <v>16</v>
      </c>
      <c r="F175" s="208"/>
      <c r="G175" s="3"/>
    </row>
    <row r="176" spans="1:7" ht="20.100000000000001" customHeight="1" x14ac:dyDescent="0.25">
      <c r="A176" s="6" t="str">
        <f t="shared" si="13"/>
        <v>C.1.A.</v>
      </c>
      <c r="B176" s="5" t="s">
        <v>218</v>
      </c>
      <c r="C176" s="4"/>
      <c r="D176" s="207"/>
      <c r="E176" s="205" t="s">
        <v>16</v>
      </c>
      <c r="F176" s="208"/>
      <c r="G176" s="3"/>
    </row>
    <row r="177" spans="1:7" ht="20.100000000000001" customHeight="1" x14ac:dyDescent="0.25">
      <c r="A177" s="6" t="str">
        <f t="shared" si="13"/>
        <v>C.1.A.</v>
      </c>
      <c r="B177" s="5" t="s">
        <v>219</v>
      </c>
      <c r="C177" s="4"/>
      <c r="D177" s="207"/>
      <c r="E177" s="205" t="s">
        <v>16</v>
      </c>
      <c r="F177" s="208"/>
      <c r="G177" s="3"/>
    </row>
    <row r="178" spans="1:7" ht="20.100000000000001" customHeight="1" x14ac:dyDescent="0.25">
      <c r="A178" s="6" t="str">
        <f t="shared" si="13"/>
        <v>C.1.A.</v>
      </c>
      <c r="B178" s="5" t="s">
        <v>220</v>
      </c>
      <c r="C178" s="4"/>
      <c r="D178" s="207"/>
      <c r="E178" s="205" t="s">
        <v>16</v>
      </c>
      <c r="F178" s="208"/>
      <c r="G178" s="3"/>
    </row>
    <row r="179" spans="1:7" ht="20.100000000000001" customHeight="1" x14ac:dyDescent="0.25">
      <c r="A179" s="6" t="str">
        <f t="shared" si="13"/>
        <v>C.1.A.</v>
      </c>
      <c r="B179" s="5" t="s">
        <v>221</v>
      </c>
      <c r="C179" s="4"/>
      <c r="D179" s="207"/>
      <c r="E179" s="205" t="s">
        <v>16</v>
      </c>
      <c r="F179" s="208"/>
      <c r="G179" s="3"/>
    </row>
    <row r="180" spans="1:7" ht="20.100000000000001" customHeight="1" x14ac:dyDescent="0.25">
      <c r="A180" s="6" t="str">
        <f t="shared" si="13"/>
        <v>C.1.A.</v>
      </c>
      <c r="B180" s="5" t="s">
        <v>222</v>
      </c>
      <c r="C180" s="4"/>
      <c r="D180" s="207"/>
      <c r="E180" s="205" t="s">
        <v>16</v>
      </c>
      <c r="F180" s="208"/>
      <c r="G180" s="3"/>
    </row>
    <row r="181" spans="1:7" ht="20.100000000000001" customHeight="1" x14ac:dyDescent="0.25">
      <c r="A181" s="6" t="str">
        <f t="shared" si="13"/>
        <v>C.1.A.</v>
      </c>
      <c r="B181" s="5" t="s">
        <v>223</v>
      </c>
      <c r="C181" s="4"/>
      <c r="D181" s="207"/>
      <c r="E181" s="205" t="s">
        <v>16</v>
      </c>
      <c r="F181" s="208"/>
      <c r="G181" s="3"/>
    </row>
    <row r="182" spans="1:7" ht="20.100000000000001" customHeight="1" x14ac:dyDescent="0.25">
      <c r="A182" s="6" t="str">
        <f t="shared" si="13"/>
        <v>C.1.A.</v>
      </c>
      <c r="B182" s="5" t="s">
        <v>224</v>
      </c>
      <c r="C182" s="4"/>
      <c r="D182" s="207"/>
      <c r="E182" s="205" t="s">
        <v>16</v>
      </c>
      <c r="F182" s="208"/>
      <c r="G182" s="3"/>
    </row>
    <row r="183" spans="1:7" ht="20.100000000000001" customHeight="1" x14ac:dyDescent="0.25">
      <c r="A183" s="6" t="str">
        <f t="shared" si="13"/>
        <v>C.1.A.</v>
      </c>
      <c r="B183" s="5" t="s">
        <v>225</v>
      </c>
      <c r="C183" s="4"/>
      <c r="D183" s="207"/>
      <c r="E183" s="205" t="s">
        <v>16</v>
      </c>
      <c r="F183" s="208"/>
      <c r="G183" s="3"/>
    </row>
    <row r="184" spans="1:7" ht="20.100000000000001" customHeight="1" x14ac:dyDescent="0.25">
      <c r="A184" s="6" t="str">
        <f t="shared" si="13"/>
        <v>C.1.A.</v>
      </c>
      <c r="B184" s="5" t="s">
        <v>226</v>
      </c>
      <c r="C184" s="4"/>
      <c r="D184" s="207"/>
      <c r="E184" s="205" t="s">
        <v>16</v>
      </c>
      <c r="F184" s="208"/>
      <c r="G184" s="3"/>
    </row>
    <row r="185" spans="1:7" ht="20.100000000000001" customHeight="1" x14ac:dyDescent="0.25">
      <c r="A185" s="6" t="str">
        <f t="shared" si="13"/>
        <v>C.1.A.</v>
      </c>
      <c r="B185" s="5" t="s">
        <v>227</v>
      </c>
      <c r="C185" s="4"/>
      <c r="D185" s="207"/>
      <c r="E185" s="205" t="s">
        <v>16</v>
      </c>
      <c r="F185" s="208"/>
      <c r="G185" s="3"/>
    </row>
    <row r="186" spans="1:7" ht="20.100000000000001" customHeight="1" x14ac:dyDescent="0.25">
      <c r="A186" s="6" t="str">
        <f t="shared" si="13"/>
        <v>C.1.A.</v>
      </c>
      <c r="B186" s="5" t="s">
        <v>228</v>
      </c>
      <c r="C186" s="4"/>
      <c r="D186" s="207"/>
      <c r="E186" s="205" t="s">
        <v>16</v>
      </c>
      <c r="F186" s="208"/>
      <c r="G186" s="3"/>
    </row>
    <row r="187" spans="1:7" ht="20.100000000000001" customHeight="1" x14ac:dyDescent="0.25">
      <c r="A187" s="6" t="str">
        <f t="shared" si="13"/>
        <v>C.1.A.</v>
      </c>
      <c r="B187" s="5" t="s">
        <v>229</v>
      </c>
      <c r="C187" s="4"/>
      <c r="D187" s="207"/>
      <c r="E187" s="205" t="s">
        <v>16</v>
      </c>
      <c r="F187" s="208"/>
      <c r="G187" s="3"/>
    </row>
    <row r="188" spans="1:7" ht="20.100000000000001" customHeight="1" x14ac:dyDescent="0.25">
      <c r="A188" s="6" t="str">
        <f t="shared" si="13"/>
        <v>C.1.A.</v>
      </c>
      <c r="B188" s="5" t="s">
        <v>230</v>
      </c>
      <c r="C188" s="4"/>
      <c r="D188" s="207"/>
      <c r="E188" s="205" t="s">
        <v>16</v>
      </c>
      <c r="F188" s="208"/>
      <c r="G188" s="3"/>
    </row>
    <row r="189" spans="1:7" ht="20.100000000000001" customHeight="1" x14ac:dyDescent="0.25">
      <c r="A189" s="6" t="str">
        <f t="shared" si="13"/>
        <v>C.1.A.</v>
      </c>
      <c r="B189" s="5" t="s">
        <v>231</v>
      </c>
      <c r="C189" s="4"/>
      <c r="D189" s="207"/>
      <c r="E189" s="205" t="s">
        <v>16</v>
      </c>
      <c r="F189" s="208"/>
      <c r="G189" s="3"/>
    </row>
    <row r="190" spans="1:7" ht="20.100000000000001" customHeight="1" x14ac:dyDescent="0.25">
      <c r="A190" s="6" t="str">
        <f t="shared" si="13"/>
        <v>C.1.A.</v>
      </c>
      <c r="B190" s="5" t="s">
        <v>232</v>
      </c>
      <c r="C190" s="4"/>
      <c r="D190" s="207"/>
      <c r="E190" s="205" t="s">
        <v>16</v>
      </c>
      <c r="F190" s="208"/>
      <c r="G190" s="3"/>
    </row>
    <row r="191" spans="1:7" ht="20.100000000000001" customHeight="1" x14ac:dyDescent="0.25">
      <c r="A191" s="6" t="str">
        <f t="shared" si="13"/>
        <v>C.1.A.</v>
      </c>
      <c r="B191" s="5" t="s">
        <v>233</v>
      </c>
      <c r="C191" s="4"/>
      <c r="D191" s="207"/>
      <c r="E191" s="205" t="s">
        <v>16</v>
      </c>
      <c r="F191" s="208"/>
      <c r="G191" s="3"/>
    </row>
    <row r="192" spans="1:7" ht="20.100000000000001" customHeight="1" x14ac:dyDescent="0.25">
      <c r="A192" s="6" t="str">
        <f t="shared" si="13"/>
        <v>C.1.A.</v>
      </c>
      <c r="B192" s="5" t="s">
        <v>234</v>
      </c>
      <c r="C192" s="4"/>
      <c r="D192" s="207"/>
      <c r="E192" s="205" t="s">
        <v>16</v>
      </c>
      <c r="F192" s="208"/>
      <c r="G192" s="3"/>
    </row>
    <row r="193" spans="1:7" ht="20.100000000000001" customHeight="1" x14ac:dyDescent="0.25">
      <c r="A193" s="6" t="str">
        <f t="shared" si="13"/>
        <v>C.1.A.</v>
      </c>
      <c r="B193" s="5" t="s">
        <v>235</v>
      </c>
      <c r="C193" s="4"/>
      <c r="D193" s="207"/>
      <c r="E193" s="205" t="s">
        <v>16</v>
      </c>
      <c r="F193" s="208"/>
      <c r="G193" s="3"/>
    </row>
    <row r="194" spans="1:7" ht="20.100000000000001" customHeight="1" x14ac:dyDescent="0.25">
      <c r="A194" s="6" t="str">
        <f t="shared" si="13"/>
        <v>C.1.A.</v>
      </c>
      <c r="B194" s="5" t="s">
        <v>236</v>
      </c>
      <c r="C194" s="4"/>
      <c r="D194" s="207"/>
      <c r="E194" s="205" t="s">
        <v>16</v>
      </c>
      <c r="F194" s="208"/>
      <c r="G194" s="3"/>
    </row>
    <row r="195" spans="1:7" ht="20.100000000000001" customHeight="1" x14ac:dyDescent="0.25">
      <c r="A195" s="6" t="str">
        <f t="shared" si="13"/>
        <v>C.1.A.</v>
      </c>
      <c r="B195" s="5" t="s">
        <v>237</v>
      </c>
      <c r="C195" s="4"/>
      <c r="D195" s="207"/>
      <c r="E195" s="205" t="s">
        <v>16</v>
      </c>
      <c r="F195" s="208"/>
      <c r="G195" s="3"/>
    </row>
    <row r="196" spans="1:7" ht="20.100000000000001" customHeight="1" x14ac:dyDescent="0.25">
      <c r="A196" s="6" t="str">
        <f t="shared" si="13"/>
        <v>C.1.A.</v>
      </c>
      <c r="B196" s="5" t="s">
        <v>238</v>
      </c>
      <c r="C196" s="4"/>
      <c r="D196" s="207"/>
      <c r="E196" s="205" t="s">
        <v>16</v>
      </c>
      <c r="F196" s="208"/>
      <c r="G196" s="3"/>
    </row>
    <row r="197" spans="1:7" ht="20.100000000000001" customHeight="1" x14ac:dyDescent="0.25">
      <c r="A197" s="6" t="str">
        <f t="shared" si="13"/>
        <v>C.1.A.</v>
      </c>
      <c r="B197" s="5" t="s">
        <v>239</v>
      </c>
      <c r="C197" s="4"/>
      <c r="D197" s="207"/>
      <c r="E197" s="205" t="s">
        <v>16</v>
      </c>
      <c r="F197" s="208"/>
      <c r="G197" s="3"/>
    </row>
    <row r="198" spans="1:7" ht="20.100000000000001" customHeight="1" x14ac:dyDescent="0.25">
      <c r="A198" s="6" t="str">
        <f t="shared" si="13"/>
        <v>C.1.A.</v>
      </c>
      <c r="B198" s="5" t="s">
        <v>240</v>
      </c>
      <c r="C198" s="4"/>
      <c r="D198" s="207"/>
      <c r="E198" s="205" t="s">
        <v>16</v>
      </c>
      <c r="F198" s="208"/>
      <c r="G198" s="3"/>
    </row>
  </sheetData>
  <sheetProtection algorithmName="SHA-512" hashValue="/wX6TKympZC8oxS9LIPPliYpUhB0Lb31qOS/fAbtiyGwGbcHhXk0PncLYQnVzlNVncH4NfSIuc/yzEq6WLwaWQ==" saltValue="pmy59hIqhh5Ebe/RiMNY0w==" spinCount="100000" sheet="1" objects="1" scenarios="1" formatCells="0" formatColumns="0" selectLockedCells="1"/>
  <mergeCells count="1">
    <mergeCell ref="A4:B4"/>
  </mergeCells>
  <phoneticPr fontId="21" type="noConversion"/>
  <printOptions horizontalCentered="1"/>
  <pageMargins left="0.70866141732283472" right="0.39370078740157483" top="0.59055118110236227" bottom="0.70866141732283472" header="0.39370078740157483" footer="0.39370078740157483"/>
  <pageSetup paperSize="9" scale="89" firstPageNumber="59" fitToHeight="10" orientation="portrait" horizontalDpi="300" verticalDpi="300" r:id="rId1"/>
  <headerFooter>
    <oddFooter>&amp;L&amp;"Arial Narrow,Italic"&amp;7&amp;F [&amp;A]&amp;R&amp;"Arial Narrow,Regular"&amp;9Sch C1.A   (p &amp;P of &amp;N)</oddFooter>
  </headerFooter>
  <rowBreaks count="5" manualBreakCount="5">
    <brk id="15" max="5" man="1"/>
    <brk id="53" max="5" man="1"/>
    <brk id="79" max="5" man="1"/>
    <brk id="110" max="5" man="1"/>
    <brk id="136"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zoomScale="60" zoomScaleNormal="100" workbookViewId="0">
      <pane xSplit="1" ySplit="4" topLeftCell="B16" activePane="bottomRight" state="frozen"/>
      <selection pane="topRight" activeCell="B1" sqref="B1"/>
      <selection pane="bottomLeft" activeCell="A5" sqref="A5"/>
      <selection pane="bottomRight" activeCell="C27" sqref="C27"/>
    </sheetView>
  </sheetViews>
  <sheetFormatPr defaultColWidth="8.7109375" defaultRowHeight="12.75" x14ac:dyDescent="0.25"/>
  <cols>
    <col min="1" max="1" width="8" style="81" customWidth="1"/>
    <col min="2" max="2" width="10.28515625" style="81" customWidth="1"/>
    <col min="3" max="3" width="32.42578125" style="81" customWidth="1"/>
    <col min="4" max="4" width="17" style="81" customWidth="1"/>
    <col min="5" max="7" width="15.28515625" style="81" customWidth="1"/>
    <col min="8" max="8" width="17" style="81" customWidth="1"/>
    <col min="9" max="9" width="18.85546875" style="81" customWidth="1"/>
    <col min="10" max="10" width="13.28515625" style="81" customWidth="1"/>
    <col min="11" max="13" width="8.7109375" style="81"/>
    <col min="14" max="14" width="12.140625" style="81" customWidth="1"/>
    <col min="15" max="16384" width="8.7109375" style="81"/>
  </cols>
  <sheetData>
    <row r="1" spans="1:11" ht="19.899999999999999" customHeight="1" x14ac:dyDescent="0.25">
      <c r="A1" s="90" t="s">
        <v>675</v>
      </c>
      <c r="B1" s="90"/>
      <c r="D1" s="39"/>
      <c r="E1" s="1"/>
      <c r="F1" s="1"/>
      <c r="H1" s="59" t="str">
        <f>+A3</f>
        <v>SCHEDULE C.1.B_n</v>
      </c>
    </row>
    <row r="2" spans="1:11" ht="19.899999999999999" customHeight="1" x14ac:dyDescent="0.25">
      <c r="A2" s="61" t="s">
        <v>203</v>
      </c>
      <c r="B2" s="48"/>
      <c r="D2" s="38"/>
      <c r="E2" s="45"/>
      <c r="F2" s="46"/>
      <c r="H2" s="60" t="str">
        <f>+'Contents Lst'!C2</f>
        <v>v1.0 - Feb'20</v>
      </c>
    </row>
    <row r="3" spans="1:11" ht="19.899999999999999" customHeight="1" x14ac:dyDescent="0.25">
      <c r="A3" s="91" t="s">
        <v>412</v>
      </c>
      <c r="B3" s="63"/>
      <c r="C3" s="85" t="s">
        <v>414</v>
      </c>
      <c r="D3" s="91"/>
      <c r="E3" s="1"/>
      <c r="F3" s="1"/>
      <c r="G3" s="40"/>
    </row>
    <row r="4" spans="1:11" ht="21.6" customHeight="1" x14ac:dyDescent="0.25">
      <c r="A4" s="262" t="s">
        <v>397</v>
      </c>
      <c r="B4" s="263"/>
      <c r="C4" s="263"/>
      <c r="D4" s="263"/>
      <c r="E4" s="263"/>
      <c r="F4" s="263"/>
      <c r="G4" s="263"/>
      <c r="H4" s="264"/>
    </row>
    <row r="5" spans="1:11" ht="19.899999999999999" customHeight="1" x14ac:dyDescent="0.25">
      <c r="A5" s="113" t="s">
        <v>210</v>
      </c>
      <c r="B5" s="265" t="s">
        <v>370</v>
      </c>
      <c r="C5" s="265"/>
      <c r="D5" s="265"/>
      <c r="E5" s="265"/>
      <c r="F5" s="265"/>
      <c r="G5" s="265"/>
      <c r="H5" s="108"/>
    </row>
    <row r="6" spans="1:11" ht="19.899999999999999" customHeight="1" x14ac:dyDescent="0.25">
      <c r="A6" s="113" t="s">
        <v>241</v>
      </c>
      <c r="B6" s="269" t="s">
        <v>371</v>
      </c>
      <c r="C6" s="269"/>
      <c r="D6" s="269"/>
      <c r="E6" s="269"/>
      <c r="F6" s="269"/>
      <c r="G6" s="269"/>
      <c r="H6" s="108"/>
    </row>
    <row r="7" spans="1:11" ht="19.899999999999999" customHeight="1" x14ac:dyDescent="0.25">
      <c r="A7" s="113" t="s">
        <v>358</v>
      </c>
      <c r="B7" s="265" t="s">
        <v>365</v>
      </c>
      <c r="C7" s="265"/>
      <c r="D7" s="265"/>
      <c r="E7" s="265"/>
      <c r="F7" s="265"/>
      <c r="G7" s="265"/>
      <c r="H7" s="108"/>
    </row>
    <row r="8" spans="1:11" ht="19.899999999999999" customHeight="1" x14ac:dyDescent="0.25">
      <c r="A8" s="113" t="s">
        <v>359</v>
      </c>
      <c r="B8" s="265" t="s">
        <v>360</v>
      </c>
      <c r="C8" s="265"/>
      <c r="D8" s="265"/>
      <c r="E8" s="265"/>
      <c r="F8" s="265"/>
      <c r="G8" s="265"/>
      <c r="H8" s="108"/>
    </row>
    <row r="9" spans="1:11" ht="19.899999999999999" customHeight="1" x14ac:dyDescent="0.25">
      <c r="A9" s="113" t="s">
        <v>372</v>
      </c>
      <c r="B9" s="265" t="s">
        <v>387</v>
      </c>
      <c r="C9" s="265"/>
      <c r="D9" s="265"/>
      <c r="E9" s="265"/>
      <c r="F9" s="265"/>
      <c r="G9" s="265"/>
      <c r="H9" s="108"/>
      <c r="I9" s="82"/>
    </row>
    <row r="10" spans="1:11" ht="19.899999999999999" customHeight="1" x14ac:dyDescent="0.25">
      <c r="A10" s="113" t="s">
        <v>361</v>
      </c>
      <c r="B10" s="265" t="s">
        <v>398</v>
      </c>
      <c r="C10" s="265"/>
      <c r="D10" s="265"/>
      <c r="E10" s="265"/>
      <c r="F10" s="265"/>
      <c r="G10" s="265"/>
      <c r="H10" s="108"/>
      <c r="J10" s="80"/>
    </row>
    <row r="11" spans="1:11" ht="19.899999999999999" customHeight="1" x14ac:dyDescent="0.25">
      <c r="A11" s="113" t="s">
        <v>374</v>
      </c>
      <c r="B11" s="265" t="s">
        <v>366</v>
      </c>
      <c r="C11" s="265"/>
      <c r="D11" s="265"/>
      <c r="E11" s="265"/>
      <c r="F11" s="265"/>
      <c r="G11" s="265"/>
      <c r="H11" s="108"/>
      <c r="J11" s="80"/>
    </row>
    <row r="12" spans="1:11" ht="19.899999999999999" customHeight="1" x14ac:dyDescent="0.25">
      <c r="A12" s="113" t="s">
        <v>375</v>
      </c>
      <c r="B12" s="265" t="s">
        <v>369</v>
      </c>
      <c r="C12" s="265"/>
      <c r="D12" s="265"/>
      <c r="E12" s="265"/>
      <c r="F12" s="265"/>
      <c r="G12" s="265"/>
      <c r="H12" s="108"/>
      <c r="J12" s="80"/>
      <c r="K12" s="80"/>
    </row>
    <row r="13" spans="1:11" ht="19.899999999999999" customHeight="1" x14ac:dyDescent="0.25">
      <c r="A13" s="113" t="s">
        <v>385</v>
      </c>
      <c r="B13" s="265" t="s">
        <v>386</v>
      </c>
      <c r="C13" s="265"/>
      <c r="D13" s="265"/>
      <c r="E13" s="265"/>
      <c r="F13" s="265"/>
      <c r="G13" s="265"/>
      <c r="H13" s="108"/>
      <c r="J13" s="80"/>
      <c r="K13" s="80"/>
    </row>
    <row r="14" spans="1:11" ht="20.25" customHeight="1" x14ac:dyDescent="0.25">
      <c r="A14" s="113" t="s">
        <v>380</v>
      </c>
      <c r="B14" s="269" t="s">
        <v>376</v>
      </c>
      <c r="C14" s="269"/>
      <c r="D14" s="269"/>
      <c r="E14" s="269"/>
      <c r="F14" s="269"/>
      <c r="G14" s="269"/>
      <c r="H14" s="108"/>
    </row>
    <row r="15" spans="1:11" ht="45.6" customHeight="1" x14ac:dyDescent="0.25">
      <c r="A15" s="113" t="s">
        <v>381</v>
      </c>
      <c r="B15" s="265" t="s">
        <v>377</v>
      </c>
      <c r="C15" s="265"/>
      <c r="D15" s="265"/>
      <c r="E15" s="265"/>
      <c r="F15" s="265"/>
      <c r="G15" s="265"/>
      <c r="H15" s="108"/>
    </row>
    <row r="16" spans="1:11" ht="19.899999999999999" customHeight="1" x14ac:dyDescent="0.25">
      <c r="A16" s="113" t="s">
        <v>382</v>
      </c>
      <c r="B16" s="108"/>
      <c r="C16" s="108"/>
      <c r="D16" s="108"/>
      <c r="E16" s="108"/>
      <c r="F16" s="108"/>
      <c r="G16" s="108"/>
      <c r="H16" s="108"/>
    </row>
    <row r="17" spans="1:8" ht="16.899999999999999" customHeight="1" x14ac:dyDescent="0.25">
      <c r="A17" s="113"/>
      <c r="B17" s="108"/>
      <c r="C17" s="108"/>
      <c r="D17" s="108"/>
      <c r="E17" s="108"/>
      <c r="F17" s="108"/>
      <c r="G17" s="108"/>
      <c r="H17" s="108"/>
    </row>
    <row r="18" spans="1:8" ht="16.899999999999999" customHeight="1" x14ac:dyDescent="0.25">
      <c r="A18" s="113"/>
      <c r="B18" s="108"/>
      <c r="C18" s="108"/>
      <c r="D18" s="108"/>
      <c r="E18" s="108"/>
      <c r="F18" s="108"/>
      <c r="G18" s="108"/>
      <c r="H18" s="108"/>
    </row>
    <row r="19" spans="1:8" ht="16.899999999999999" customHeight="1" x14ac:dyDescent="0.25">
      <c r="A19" s="113"/>
      <c r="B19" s="108"/>
      <c r="C19" s="108"/>
      <c r="D19" s="108"/>
      <c r="E19" s="108"/>
      <c r="F19" s="108"/>
      <c r="G19" s="108"/>
      <c r="H19" s="108"/>
    </row>
    <row r="20" spans="1:8" ht="16.899999999999999" customHeight="1" x14ac:dyDescent="0.25">
      <c r="A20" s="113"/>
      <c r="B20" s="108"/>
      <c r="C20" s="108"/>
      <c r="D20" s="108"/>
      <c r="E20" s="108"/>
      <c r="F20" s="108"/>
      <c r="G20" s="108"/>
      <c r="H20" s="108"/>
    </row>
    <row r="21" spans="1:8" ht="16.899999999999999" customHeight="1" x14ac:dyDescent="0.25">
      <c r="A21" s="113"/>
      <c r="B21" s="108"/>
      <c r="C21" s="108"/>
      <c r="D21" s="108"/>
      <c r="E21" s="108"/>
      <c r="F21" s="108"/>
      <c r="G21" s="108"/>
      <c r="H21" s="108"/>
    </row>
    <row r="22" spans="1:8" ht="16.899999999999999" customHeight="1" x14ac:dyDescent="0.25">
      <c r="A22" s="113"/>
      <c r="B22" s="108"/>
      <c r="C22" s="108"/>
      <c r="D22" s="108"/>
      <c r="E22" s="108"/>
      <c r="F22" s="108"/>
      <c r="G22" s="108"/>
      <c r="H22" s="108"/>
    </row>
    <row r="23" spans="1:8" ht="19.899999999999999" customHeight="1" x14ac:dyDescent="0.25">
      <c r="A23" s="113" t="s">
        <v>383</v>
      </c>
      <c r="B23" s="108" t="s">
        <v>378</v>
      </c>
      <c r="C23" s="108"/>
      <c r="D23" s="108"/>
      <c r="E23" s="108"/>
      <c r="F23" s="108"/>
      <c r="G23" s="108"/>
      <c r="H23" s="108"/>
    </row>
    <row r="24" spans="1:8" ht="19.899999999999999" customHeight="1" x14ac:dyDescent="0.25">
      <c r="A24" s="113" t="s">
        <v>384</v>
      </c>
      <c r="B24" s="114" t="s">
        <v>379</v>
      </c>
      <c r="C24" s="114"/>
      <c r="D24" s="114"/>
      <c r="E24" s="114"/>
      <c r="F24" s="114"/>
      <c r="G24" s="114"/>
      <c r="H24" s="108"/>
    </row>
    <row r="25" spans="1:8" x14ac:dyDescent="0.25">
      <c r="E25" s="77" t="s">
        <v>351</v>
      </c>
      <c r="F25" s="77" t="s">
        <v>352</v>
      </c>
      <c r="G25" s="77" t="s">
        <v>350</v>
      </c>
      <c r="H25" s="78"/>
    </row>
    <row r="26" spans="1:8" ht="66" customHeight="1" x14ac:dyDescent="0.25">
      <c r="A26" s="108"/>
      <c r="B26" s="115" t="s">
        <v>0</v>
      </c>
      <c r="C26" s="115" t="s">
        <v>322</v>
      </c>
      <c r="D26" s="115" t="s">
        <v>1</v>
      </c>
      <c r="E26" s="116" t="s">
        <v>331</v>
      </c>
      <c r="F26" s="116" t="s">
        <v>354</v>
      </c>
      <c r="G26" s="116" t="s">
        <v>174</v>
      </c>
      <c r="H26" s="115" t="s">
        <v>353</v>
      </c>
    </row>
    <row r="27" spans="1:8" ht="25.15" customHeight="1" x14ac:dyDescent="0.25">
      <c r="A27" s="108"/>
      <c r="B27" s="102" t="s">
        <v>14</v>
      </c>
      <c r="C27" s="117" t="s">
        <v>325</v>
      </c>
      <c r="D27" s="118" t="s">
        <v>16</v>
      </c>
      <c r="E27" s="103">
        <v>800</v>
      </c>
      <c r="F27" s="103">
        <v>100</v>
      </c>
      <c r="G27" s="103">
        <v>100</v>
      </c>
      <c r="H27" s="103">
        <f>SUM(E27:G27)</f>
        <v>1000</v>
      </c>
    </row>
    <row r="28" spans="1:8" ht="25.15" customHeight="1" x14ac:dyDescent="0.25">
      <c r="A28" s="108"/>
      <c r="B28" s="102" t="s">
        <v>15</v>
      </c>
      <c r="C28" s="117" t="s">
        <v>326</v>
      </c>
      <c r="D28" s="118" t="s">
        <v>16</v>
      </c>
      <c r="E28" s="103">
        <v>1600</v>
      </c>
      <c r="F28" s="103">
        <v>200</v>
      </c>
      <c r="G28" s="103">
        <v>200</v>
      </c>
      <c r="H28" s="103">
        <f>SUM(E28:G28)</f>
        <v>2000</v>
      </c>
    </row>
    <row r="29" spans="1:8" ht="25.15" customHeight="1" x14ac:dyDescent="0.25">
      <c r="A29" s="108"/>
      <c r="B29" s="102"/>
      <c r="C29" s="102" t="s">
        <v>323</v>
      </c>
      <c r="D29" s="102"/>
      <c r="E29" s="266" t="s">
        <v>399</v>
      </c>
      <c r="F29" s="267"/>
      <c r="G29" s="268"/>
      <c r="H29" s="107">
        <f>AVERAGE(H27:H28)</f>
        <v>1500</v>
      </c>
    </row>
    <row r="30" spans="1:8" ht="16.5" x14ac:dyDescent="0.25">
      <c r="A30" s="108"/>
      <c r="B30" s="108"/>
      <c r="C30" s="108"/>
      <c r="D30" s="108"/>
      <c r="E30" s="108"/>
      <c r="F30" s="108"/>
      <c r="G30" s="108"/>
      <c r="H30" s="108"/>
    </row>
    <row r="31" spans="1:8" ht="16.5" x14ac:dyDescent="0.25">
      <c r="A31" s="108"/>
      <c r="B31" s="265" t="s">
        <v>324</v>
      </c>
      <c r="C31" s="265"/>
      <c r="D31" s="265"/>
      <c r="E31" s="265"/>
      <c r="F31" s="265"/>
      <c r="G31" s="265"/>
      <c r="H31" s="108"/>
    </row>
    <row r="32" spans="1:8" ht="16.5" x14ac:dyDescent="0.25">
      <c r="A32" s="108"/>
      <c r="B32" s="108"/>
      <c r="C32" s="108"/>
      <c r="D32" s="108"/>
      <c r="E32" s="108"/>
      <c r="F32" s="108"/>
      <c r="G32" s="108"/>
      <c r="H32" s="108"/>
    </row>
    <row r="33" spans="1:8" ht="16.5" x14ac:dyDescent="0.25">
      <c r="A33" s="108"/>
      <c r="B33" s="119"/>
      <c r="C33" s="108"/>
      <c r="D33" s="108"/>
      <c r="E33" s="108"/>
      <c r="F33" s="108"/>
      <c r="G33" s="108"/>
      <c r="H33" s="108"/>
    </row>
    <row r="34" spans="1:8" ht="33.6" customHeight="1" x14ac:dyDescent="0.25">
      <c r="A34" s="108"/>
      <c r="B34" s="108"/>
      <c r="C34" s="108"/>
      <c r="D34" s="108"/>
      <c r="E34" s="108"/>
      <c r="F34" s="108"/>
      <c r="G34" s="108"/>
      <c r="H34" s="108"/>
    </row>
    <row r="35" spans="1:8" ht="16.5" x14ac:dyDescent="0.25">
      <c r="B35" s="265" t="s">
        <v>327</v>
      </c>
      <c r="C35" s="265"/>
      <c r="D35" s="265"/>
      <c r="E35" s="265"/>
      <c r="F35" s="265"/>
      <c r="G35" s="265"/>
    </row>
    <row r="36" spans="1:8" x14ac:dyDescent="0.25">
      <c r="B36" s="79"/>
      <c r="C36" s="79"/>
      <c r="D36" s="79"/>
      <c r="E36" s="79"/>
      <c r="F36" s="79"/>
      <c r="G36" s="79"/>
    </row>
    <row r="37" spans="1:8" x14ac:dyDescent="0.25">
      <c r="A37" s="89"/>
      <c r="B37" s="88"/>
    </row>
    <row r="38" spans="1:8" x14ac:dyDescent="0.25">
      <c r="A38" s="89"/>
      <c r="B38" s="88"/>
    </row>
    <row r="39" spans="1:8" x14ac:dyDescent="0.25">
      <c r="A39" s="89"/>
      <c r="B39" s="88"/>
    </row>
    <row r="40" spans="1:8" ht="45.6" customHeight="1" x14ac:dyDescent="0.25">
      <c r="A40" s="89"/>
      <c r="B40" s="88"/>
    </row>
    <row r="41" spans="1:8" ht="34.15" customHeight="1" x14ac:dyDescent="0.25"/>
    <row r="42" spans="1:8" ht="34.15" customHeight="1" x14ac:dyDescent="0.25"/>
    <row r="43" spans="1:8" ht="19.899999999999999" customHeight="1" x14ac:dyDescent="0.25"/>
  </sheetData>
  <sheetProtection algorithmName="SHA-512" hashValue="TRR8nNeEz8lsvkuWDnpabfOE509LZu4ppjgeNuX+WfpUXk/k9nOJMKd/QTrv8FwCQHVzkOgTSzj+8fOOllnhcg==" saltValue="ow331umzB3Xp4rRt6EZV+Q==" spinCount="100000" sheet="1" objects="1" scenarios="1"/>
  <mergeCells count="15">
    <mergeCell ref="B31:G31"/>
    <mergeCell ref="B35:G35"/>
    <mergeCell ref="E29:G29"/>
    <mergeCell ref="B15:G15"/>
    <mergeCell ref="B6:G6"/>
    <mergeCell ref="B14:G14"/>
    <mergeCell ref="A4:H4"/>
    <mergeCell ref="B12:G12"/>
    <mergeCell ref="B9:G9"/>
    <mergeCell ref="B13:G13"/>
    <mergeCell ref="B5:G5"/>
    <mergeCell ref="B7:G7"/>
    <mergeCell ref="B10:G10"/>
    <mergeCell ref="B11:G11"/>
    <mergeCell ref="B8:G8"/>
  </mergeCells>
  <phoneticPr fontId="21" type="noConversion"/>
  <pageMargins left="0.70866141732283472" right="0.47244094488188981" top="0.74803149606299213" bottom="0.74803149606299213" header="0.31496062992125984" footer="0.31496062992125984"/>
  <pageSetup paperSize="9" scale="69" orientation="portrait" r:id="rId1"/>
  <headerFooter>
    <oddFooter>&amp;L&amp;"-,Italic"&amp;7&amp;F [&amp;A]&amp;RSch C.1.B  Notes  &amp;P Page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85" zoomScaleNormal="100" zoomScaleSheetLayoutView="85" workbookViewId="0">
      <pane xSplit="2" ySplit="5" topLeftCell="C6" activePane="bottomRight" state="frozen"/>
      <selection pane="topRight" activeCell="C1" sqref="C1"/>
      <selection pane="bottomLeft" activeCell="A6" sqref="A6"/>
      <selection pane="bottomRight" activeCell="J7" sqref="J7"/>
    </sheetView>
  </sheetViews>
  <sheetFormatPr defaultColWidth="8.7109375" defaultRowHeight="12.75" x14ac:dyDescent="0.25"/>
  <cols>
    <col min="1" max="1" width="8" style="81" customWidth="1"/>
    <col min="2" max="2" width="8.5703125" style="81" customWidth="1"/>
    <col min="3" max="3" width="32.42578125" style="81" customWidth="1"/>
    <col min="4" max="4" width="8.7109375" style="81" customWidth="1"/>
    <col min="5" max="8" width="15.28515625" style="81" customWidth="1"/>
    <col min="9" max="9" width="10.28515625" style="81" customWidth="1"/>
    <col min="10" max="10" width="15.7109375" style="81" customWidth="1"/>
    <col min="11" max="11" width="11.7109375" style="81" customWidth="1"/>
    <col min="12" max="14" width="8.7109375" style="81"/>
    <col min="15" max="15" width="12.140625" style="81" customWidth="1"/>
    <col min="16" max="16384" width="8.7109375" style="81"/>
  </cols>
  <sheetData>
    <row r="1" spans="1:11" ht="13.5" x14ac:dyDescent="0.25">
      <c r="A1" s="90" t="s">
        <v>675</v>
      </c>
      <c r="B1" s="90"/>
      <c r="D1" s="39"/>
      <c r="E1" s="1"/>
      <c r="F1" s="1"/>
      <c r="K1" s="59" t="str">
        <f>+A3</f>
        <v>SCHEDULE C.1.Br</v>
      </c>
    </row>
    <row r="2" spans="1:11" ht="16.5" x14ac:dyDescent="0.25">
      <c r="A2" s="61" t="s">
        <v>203</v>
      </c>
      <c r="B2" s="48"/>
      <c r="D2" s="38"/>
      <c r="E2" s="45"/>
      <c r="F2" s="46"/>
      <c r="K2" s="60" t="str">
        <f>+'Contents Lst'!C2</f>
        <v>v1.0 - Feb'20</v>
      </c>
    </row>
    <row r="3" spans="1:11" ht="25.15" customHeight="1" x14ac:dyDescent="0.25">
      <c r="A3" s="91" t="s">
        <v>670</v>
      </c>
      <c r="B3" s="63"/>
      <c r="C3" s="85" t="s">
        <v>413</v>
      </c>
      <c r="D3" s="91"/>
      <c r="E3" s="1"/>
      <c r="F3" s="1"/>
      <c r="G3" s="40"/>
    </row>
    <row r="4" spans="1:11" ht="14.45" customHeight="1" x14ac:dyDescent="0.25">
      <c r="C4" s="80"/>
      <c r="E4" s="77" t="s">
        <v>351</v>
      </c>
      <c r="F4" s="77" t="s">
        <v>352</v>
      </c>
      <c r="G4" s="77" t="s">
        <v>350</v>
      </c>
      <c r="H4" s="78"/>
      <c r="I4" s="272" t="s">
        <v>328</v>
      </c>
      <c r="J4" s="277"/>
      <c r="K4" s="273"/>
    </row>
    <row r="5" spans="1:11" ht="63.75" x14ac:dyDescent="0.25">
      <c r="A5" s="272" t="s">
        <v>364</v>
      </c>
      <c r="B5" s="273"/>
      <c r="C5" s="92" t="s">
        <v>194</v>
      </c>
      <c r="D5" s="75" t="s">
        <v>1</v>
      </c>
      <c r="E5" s="76" t="s">
        <v>331</v>
      </c>
      <c r="F5" s="76" t="s">
        <v>354</v>
      </c>
      <c r="G5" s="76" t="s">
        <v>174</v>
      </c>
      <c r="H5" s="76" t="s">
        <v>617</v>
      </c>
      <c r="I5" s="76" t="s">
        <v>407</v>
      </c>
      <c r="J5" s="77" t="s">
        <v>329</v>
      </c>
      <c r="K5" s="77" t="s">
        <v>330</v>
      </c>
    </row>
    <row r="6" spans="1:11" ht="34.9" customHeight="1" x14ac:dyDescent="0.25">
      <c r="A6" s="99" t="s">
        <v>332</v>
      </c>
      <c r="B6" s="100" t="s">
        <v>14</v>
      </c>
      <c r="C6" s="101" t="s">
        <v>2</v>
      </c>
      <c r="D6" s="210" t="s">
        <v>16</v>
      </c>
      <c r="E6" s="211"/>
      <c r="F6" s="212"/>
      <c r="G6" s="212"/>
      <c r="H6" s="212" t="s">
        <v>393</v>
      </c>
      <c r="I6" s="212"/>
      <c r="J6" s="210"/>
      <c r="K6" s="210"/>
    </row>
    <row r="7" spans="1:11" ht="34.9" customHeight="1" x14ac:dyDescent="0.25">
      <c r="A7" s="104" t="s">
        <v>333</v>
      </c>
      <c r="B7" s="105" t="s">
        <v>15</v>
      </c>
      <c r="C7" s="101" t="s">
        <v>3</v>
      </c>
      <c r="D7" s="210" t="s">
        <v>16</v>
      </c>
      <c r="E7" s="211"/>
      <c r="F7" s="212"/>
      <c r="G7" s="212"/>
      <c r="H7" s="212" t="s">
        <v>393</v>
      </c>
      <c r="I7" s="212"/>
      <c r="J7" s="210"/>
      <c r="K7" s="210"/>
    </row>
    <row r="8" spans="1:11" ht="34.9" customHeight="1" x14ac:dyDescent="0.25">
      <c r="A8" s="106" t="s">
        <v>334</v>
      </c>
      <c r="B8" s="105"/>
      <c r="C8" s="105"/>
      <c r="D8" s="213"/>
      <c r="E8" s="274" t="s">
        <v>405</v>
      </c>
      <c r="F8" s="275"/>
      <c r="G8" s="276"/>
      <c r="H8" s="214" t="s">
        <v>393</v>
      </c>
      <c r="I8" s="215"/>
      <c r="J8" s="216"/>
      <c r="K8" s="217"/>
    </row>
    <row r="9" spans="1:11" ht="34.9" customHeight="1" x14ac:dyDescent="0.25">
      <c r="A9" s="104" t="s">
        <v>335</v>
      </c>
      <c r="B9" s="105" t="s">
        <v>14</v>
      </c>
      <c r="C9" s="101" t="s">
        <v>4</v>
      </c>
      <c r="D9" s="210" t="s">
        <v>16</v>
      </c>
      <c r="E9" s="211"/>
      <c r="F9" s="212"/>
      <c r="G9" s="212"/>
      <c r="H9" s="212" t="s">
        <v>393</v>
      </c>
      <c r="I9" s="212"/>
      <c r="J9" s="210"/>
      <c r="K9" s="210"/>
    </row>
    <row r="10" spans="1:11" ht="34.9" customHeight="1" x14ac:dyDescent="0.25">
      <c r="A10" s="104" t="s">
        <v>336</v>
      </c>
      <c r="B10" s="105" t="s">
        <v>15</v>
      </c>
      <c r="C10" s="101" t="s">
        <v>5</v>
      </c>
      <c r="D10" s="210" t="s">
        <v>16</v>
      </c>
      <c r="E10" s="211"/>
      <c r="F10" s="212"/>
      <c r="G10" s="212"/>
      <c r="H10" s="212" t="s">
        <v>393</v>
      </c>
      <c r="I10" s="212"/>
      <c r="J10" s="210"/>
      <c r="K10" s="210"/>
    </row>
    <row r="11" spans="1:11" ht="34.9" customHeight="1" x14ac:dyDescent="0.25">
      <c r="A11" s="106" t="s">
        <v>337</v>
      </c>
      <c r="B11" s="105"/>
      <c r="C11" s="105"/>
      <c r="D11" s="213"/>
      <c r="E11" s="274" t="s">
        <v>404</v>
      </c>
      <c r="F11" s="275"/>
      <c r="G11" s="276"/>
      <c r="H11" s="214" t="s">
        <v>393</v>
      </c>
      <c r="I11" s="215"/>
      <c r="J11" s="216"/>
      <c r="K11" s="217"/>
    </row>
    <row r="12" spans="1:11" ht="34.9" customHeight="1" x14ac:dyDescent="0.25">
      <c r="A12" s="104" t="s">
        <v>338</v>
      </c>
      <c r="B12" s="105" t="s">
        <v>14</v>
      </c>
      <c r="C12" s="101" t="s">
        <v>6</v>
      </c>
      <c r="D12" s="210" t="s">
        <v>16</v>
      </c>
      <c r="E12" s="211"/>
      <c r="F12" s="212"/>
      <c r="G12" s="212"/>
      <c r="H12" s="212" t="s">
        <v>393</v>
      </c>
      <c r="I12" s="212"/>
      <c r="J12" s="210"/>
      <c r="K12" s="210"/>
    </row>
    <row r="13" spans="1:11" ht="34.9" customHeight="1" x14ac:dyDescent="0.25">
      <c r="A13" s="104" t="s">
        <v>339</v>
      </c>
      <c r="B13" s="105" t="s">
        <v>15</v>
      </c>
      <c r="C13" s="101" t="s">
        <v>7</v>
      </c>
      <c r="D13" s="210" t="s">
        <v>16</v>
      </c>
      <c r="E13" s="211"/>
      <c r="F13" s="212"/>
      <c r="G13" s="212"/>
      <c r="H13" s="212" t="s">
        <v>393</v>
      </c>
      <c r="I13" s="212"/>
      <c r="J13" s="210"/>
      <c r="K13" s="210"/>
    </row>
    <row r="14" spans="1:11" ht="34.9" customHeight="1" x14ac:dyDescent="0.25">
      <c r="A14" s="106" t="s">
        <v>340</v>
      </c>
      <c r="B14" s="105"/>
      <c r="C14" s="105"/>
      <c r="D14" s="213"/>
      <c r="E14" s="274" t="s">
        <v>403</v>
      </c>
      <c r="F14" s="275"/>
      <c r="G14" s="276"/>
      <c r="H14" s="214" t="s">
        <v>393</v>
      </c>
      <c r="I14" s="215"/>
      <c r="J14" s="216"/>
      <c r="K14" s="217"/>
    </row>
    <row r="15" spans="1:11" ht="34.9" customHeight="1" x14ac:dyDescent="0.25">
      <c r="A15" s="104" t="s">
        <v>341</v>
      </c>
      <c r="B15" s="105" t="s">
        <v>14</v>
      </c>
      <c r="C15" s="101" t="s">
        <v>8</v>
      </c>
      <c r="D15" s="210" t="s">
        <v>16</v>
      </c>
      <c r="E15" s="211"/>
      <c r="F15" s="212"/>
      <c r="G15" s="212"/>
      <c r="H15" s="212" t="s">
        <v>393</v>
      </c>
      <c r="I15" s="212"/>
      <c r="J15" s="210"/>
      <c r="K15" s="210"/>
    </row>
    <row r="16" spans="1:11" ht="34.9" customHeight="1" x14ac:dyDescent="0.25">
      <c r="A16" s="104" t="s">
        <v>342</v>
      </c>
      <c r="B16" s="105" t="s">
        <v>15</v>
      </c>
      <c r="C16" s="101" t="s">
        <v>9</v>
      </c>
      <c r="D16" s="210" t="s">
        <v>16</v>
      </c>
      <c r="E16" s="211"/>
      <c r="F16" s="212"/>
      <c r="G16" s="212"/>
      <c r="H16" s="212" t="s">
        <v>393</v>
      </c>
      <c r="I16" s="212"/>
      <c r="J16" s="210"/>
      <c r="K16" s="210"/>
    </row>
    <row r="17" spans="1:12" ht="34.9" customHeight="1" x14ac:dyDescent="0.25">
      <c r="A17" s="106" t="s">
        <v>343</v>
      </c>
      <c r="B17" s="105"/>
      <c r="C17" s="105"/>
      <c r="D17" s="213"/>
      <c r="E17" s="274" t="s">
        <v>402</v>
      </c>
      <c r="F17" s="275"/>
      <c r="G17" s="276"/>
      <c r="H17" s="214" t="s">
        <v>393</v>
      </c>
      <c r="I17" s="215"/>
      <c r="J17" s="216"/>
      <c r="K17" s="217"/>
    </row>
    <row r="18" spans="1:12" ht="34.9" customHeight="1" x14ac:dyDescent="0.25">
      <c r="A18" s="104" t="s">
        <v>344</v>
      </c>
      <c r="B18" s="105" t="s">
        <v>14</v>
      </c>
      <c r="C18" s="101" t="s">
        <v>10</v>
      </c>
      <c r="D18" s="210" t="s">
        <v>16</v>
      </c>
      <c r="E18" s="211"/>
      <c r="F18" s="212"/>
      <c r="G18" s="212"/>
      <c r="H18" s="212" t="s">
        <v>393</v>
      </c>
      <c r="I18" s="212"/>
      <c r="J18" s="210"/>
      <c r="K18" s="210"/>
    </row>
    <row r="19" spans="1:12" ht="34.9" customHeight="1" x14ac:dyDescent="0.25">
      <c r="A19" s="104" t="s">
        <v>345</v>
      </c>
      <c r="B19" s="105" t="s">
        <v>15</v>
      </c>
      <c r="C19" s="101" t="s">
        <v>11</v>
      </c>
      <c r="D19" s="210" t="s">
        <v>16</v>
      </c>
      <c r="E19" s="211"/>
      <c r="F19" s="212"/>
      <c r="G19" s="212"/>
      <c r="H19" s="212" t="s">
        <v>393</v>
      </c>
      <c r="I19" s="212"/>
      <c r="J19" s="210"/>
      <c r="K19" s="210"/>
    </row>
    <row r="20" spans="1:12" ht="34.9" customHeight="1" x14ac:dyDescent="0.25">
      <c r="A20" s="106" t="s">
        <v>346</v>
      </c>
      <c r="B20" s="105"/>
      <c r="C20" s="105"/>
      <c r="D20" s="213"/>
      <c r="E20" s="274" t="s">
        <v>401</v>
      </c>
      <c r="F20" s="275"/>
      <c r="G20" s="276"/>
      <c r="H20" s="214" t="s">
        <v>393</v>
      </c>
      <c r="I20" s="215"/>
      <c r="J20" s="216"/>
      <c r="K20" s="217"/>
    </row>
    <row r="21" spans="1:12" ht="34.9" customHeight="1" x14ac:dyDescent="0.25">
      <c r="A21" s="104" t="s">
        <v>347</v>
      </c>
      <c r="B21" s="105" t="s">
        <v>14</v>
      </c>
      <c r="C21" s="101" t="s">
        <v>12</v>
      </c>
      <c r="D21" s="210" t="s">
        <v>16</v>
      </c>
      <c r="E21" s="211"/>
      <c r="F21" s="212"/>
      <c r="G21" s="212"/>
      <c r="H21" s="212" t="s">
        <v>393</v>
      </c>
      <c r="I21" s="212"/>
      <c r="J21" s="210"/>
      <c r="K21" s="210"/>
      <c r="L21" s="80"/>
    </row>
    <row r="22" spans="1:12" ht="34.9" customHeight="1" x14ac:dyDescent="0.25">
      <c r="A22" s="104" t="s">
        <v>348</v>
      </c>
      <c r="B22" s="105" t="s">
        <v>15</v>
      </c>
      <c r="C22" s="101" t="s">
        <v>13</v>
      </c>
      <c r="D22" s="210" t="s">
        <v>16</v>
      </c>
      <c r="E22" s="211"/>
      <c r="F22" s="212"/>
      <c r="G22" s="212"/>
      <c r="H22" s="212" t="s">
        <v>393</v>
      </c>
      <c r="I22" s="218"/>
      <c r="J22" s="219"/>
      <c r="K22" s="219"/>
    </row>
    <row r="23" spans="1:12" ht="34.9" customHeight="1" x14ac:dyDescent="0.25">
      <c r="A23" s="106" t="s">
        <v>349</v>
      </c>
      <c r="B23" s="105"/>
      <c r="C23" s="105"/>
      <c r="D23" s="213"/>
      <c r="E23" s="274" t="s">
        <v>400</v>
      </c>
      <c r="F23" s="274"/>
      <c r="G23" s="279"/>
      <c r="H23" s="214" t="s">
        <v>393</v>
      </c>
      <c r="I23" s="220"/>
      <c r="J23" s="221"/>
      <c r="K23" s="222"/>
    </row>
    <row r="24" spans="1:12" ht="16.5" x14ac:dyDescent="0.25">
      <c r="A24" s="109"/>
      <c r="B24" s="105"/>
      <c r="C24" s="105"/>
      <c r="D24" s="223"/>
      <c r="E24" s="224"/>
      <c r="F24" s="225"/>
      <c r="G24" s="226"/>
      <c r="H24" s="227"/>
      <c r="I24" s="228"/>
      <c r="J24" s="229"/>
      <c r="K24" s="230"/>
    </row>
    <row r="25" spans="1:12" ht="17.45" customHeight="1" x14ac:dyDescent="0.25">
      <c r="A25" s="104" t="s">
        <v>355</v>
      </c>
      <c r="B25" s="105"/>
      <c r="C25" s="93" t="s">
        <v>357</v>
      </c>
      <c r="D25" s="223"/>
      <c r="E25" s="227"/>
      <c r="F25" s="231"/>
      <c r="G25" s="232"/>
      <c r="H25" s="227"/>
      <c r="I25" s="228"/>
      <c r="J25" s="229"/>
      <c r="K25" s="230"/>
    </row>
    <row r="26" spans="1:12" ht="58.9" customHeight="1" x14ac:dyDescent="0.25">
      <c r="A26" s="104" t="s">
        <v>355</v>
      </c>
      <c r="B26" s="105" t="s">
        <v>396</v>
      </c>
      <c r="C26" s="94" t="s">
        <v>367</v>
      </c>
      <c r="D26" s="233" t="s">
        <v>16</v>
      </c>
      <c r="E26" s="234"/>
      <c r="F26" s="235"/>
      <c r="G26" s="236"/>
      <c r="H26" s="237" t="s">
        <v>393</v>
      </c>
      <c r="I26" s="238"/>
      <c r="J26" s="229"/>
      <c r="K26" s="230"/>
    </row>
    <row r="27" spans="1:12" ht="159.6" customHeight="1" x14ac:dyDescent="0.25">
      <c r="A27" s="104" t="s">
        <v>355</v>
      </c>
      <c r="B27" s="105" t="s">
        <v>15</v>
      </c>
      <c r="C27" s="94" t="s">
        <v>368</v>
      </c>
      <c r="D27" s="233" t="s">
        <v>16</v>
      </c>
      <c r="E27" s="234"/>
      <c r="F27" s="235"/>
      <c r="G27" s="236"/>
      <c r="H27" s="237" t="s">
        <v>393</v>
      </c>
      <c r="I27" s="238"/>
      <c r="J27" s="229"/>
      <c r="K27" s="230"/>
    </row>
    <row r="28" spans="1:12" ht="114.6" customHeight="1" x14ac:dyDescent="0.25">
      <c r="A28" s="104" t="s">
        <v>395</v>
      </c>
      <c r="B28" s="105" t="s">
        <v>204</v>
      </c>
      <c r="C28" s="95" t="s">
        <v>408</v>
      </c>
      <c r="D28" s="239"/>
      <c r="E28" s="240"/>
      <c r="F28" s="241"/>
      <c r="G28" s="242"/>
      <c r="H28" s="227"/>
      <c r="I28" s="228"/>
      <c r="J28" s="229"/>
      <c r="K28" s="230"/>
    </row>
    <row r="29" spans="1:12" ht="25.15" customHeight="1" x14ac:dyDescent="0.25">
      <c r="A29" s="104" t="s">
        <v>355</v>
      </c>
      <c r="B29" s="105" t="s">
        <v>619</v>
      </c>
      <c r="C29" s="83" t="s">
        <v>362</v>
      </c>
      <c r="D29" s="243" t="s">
        <v>16</v>
      </c>
      <c r="E29" s="244"/>
      <c r="F29" s="245"/>
      <c r="G29" s="246"/>
      <c r="H29" s="237" t="s">
        <v>393</v>
      </c>
      <c r="I29" s="238"/>
      <c r="J29" s="229"/>
      <c r="K29" s="230"/>
    </row>
    <row r="30" spans="1:12" ht="25.15" customHeight="1" x14ac:dyDescent="0.25">
      <c r="A30" s="104" t="s">
        <v>355</v>
      </c>
      <c r="B30" s="105" t="s">
        <v>620</v>
      </c>
      <c r="C30" s="83" t="s">
        <v>363</v>
      </c>
      <c r="D30" s="233" t="s">
        <v>16</v>
      </c>
      <c r="E30" s="234"/>
      <c r="F30" s="235"/>
      <c r="G30" s="236"/>
      <c r="H30" s="237" t="s">
        <v>393</v>
      </c>
      <c r="I30" s="238"/>
      <c r="J30" s="229"/>
      <c r="K30" s="230"/>
    </row>
    <row r="31" spans="1:12" ht="37.15" customHeight="1" x14ac:dyDescent="0.25">
      <c r="A31" s="104" t="s">
        <v>355</v>
      </c>
      <c r="B31" s="105" t="s">
        <v>621</v>
      </c>
      <c r="C31" s="83" t="s">
        <v>409</v>
      </c>
      <c r="D31" s="247" t="s">
        <v>16</v>
      </c>
      <c r="E31" s="248"/>
      <c r="F31" s="249"/>
      <c r="G31" s="250"/>
      <c r="H31" s="251" t="s">
        <v>393</v>
      </c>
      <c r="I31" s="238"/>
      <c r="J31" s="229"/>
      <c r="K31" s="230"/>
    </row>
    <row r="32" spans="1:12" ht="19.899999999999999" customHeight="1" x14ac:dyDescent="0.25">
      <c r="A32" s="104" t="s">
        <v>394</v>
      </c>
      <c r="B32" s="105"/>
      <c r="C32" s="96" t="s">
        <v>388</v>
      </c>
      <c r="D32" s="252"/>
      <c r="E32" s="224"/>
      <c r="F32" s="225"/>
      <c r="G32" s="226"/>
      <c r="H32" s="252"/>
      <c r="I32" s="253"/>
      <c r="J32" s="229"/>
      <c r="K32" s="230"/>
    </row>
    <row r="33" spans="1:11" ht="35.450000000000003" customHeight="1" x14ac:dyDescent="0.25">
      <c r="A33" s="109"/>
      <c r="B33" s="105"/>
      <c r="C33" s="95" t="s">
        <v>389</v>
      </c>
      <c r="D33" s="223"/>
      <c r="E33" s="227"/>
      <c r="F33" s="231"/>
      <c r="G33" s="232"/>
      <c r="H33" s="223"/>
      <c r="I33" s="228"/>
      <c r="J33" s="229"/>
      <c r="K33" s="230"/>
    </row>
    <row r="34" spans="1:11" ht="48" customHeight="1" x14ac:dyDescent="0.25">
      <c r="A34" s="109"/>
      <c r="B34" s="105"/>
      <c r="C34" s="97" t="s">
        <v>390</v>
      </c>
      <c r="D34" s="223"/>
      <c r="E34" s="227"/>
      <c r="F34" s="231"/>
      <c r="G34" s="232"/>
      <c r="H34" s="227"/>
      <c r="I34" s="228"/>
      <c r="J34" s="229"/>
      <c r="K34" s="230"/>
    </row>
    <row r="35" spans="1:11" ht="26.45" customHeight="1" x14ac:dyDescent="0.25">
      <c r="A35" s="104" t="s">
        <v>394</v>
      </c>
      <c r="B35" s="105" t="s">
        <v>14</v>
      </c>
      <c r="C35" s="87" t="s">
        <v>391</v>
      </c>
      <c r="D35" s="270" t="s">
        <v>406</v>
      </c>
      <c r="E35" s="271"/>
      <c r="F35" s="271"/>
      <c r="G35" s="271"/>
      <c r="H35" s="278"/>
      <c r="I35" s="238"/>
      <c r="J35" s="229"/>
      <c r="K35" s="230"/>
    </row>
    <row r="36" spans="1:11" ht="25.9" customHeight="1" x14ac:dyDescent="0.25">
      <c r="A36" s="104" t="s">
        <v>394</v>
      </c>
      <c r="B36" s="105" t="s">
        <v>15</v>
      </c>
      <c r="C36" s="97" t="s">
        <v>392</v>
      </c>
      <c r="D36" s="270" t="s">
        <v>406</v>
      </c>
      <c r="E36" s="271"/>
      <c r="F36" s="271"/>
      <c r="G36" s="271"/>
      <c r="H36" s="271"/>
      <c r="I36" s="253"/>
      <c r="J36" s="229"/>
      <c r="K36" s="230"/>
    </row>
    <row r="37" spans="1:11" ht="48.6" customHeight="1" x14ac:dyDescent="0.25">
      <c r="A37" s="104" t="s">
        <v>394</v>
      </c>
      <c r="B37" s="105" t="s">
        <v>204</v>
      </c>
      <c r="C37" s="94" t="s">
        <v>618</v>
      </c>
      <c r="D37" s="243" t="s">
        <v>16</v>
      </c>
      <c r="E37" s="227"/>
      <c r="F37" s="231"/>
      <c r="G37" s="232"/>
      <c r="H37" s="251" t="s">
        <v>393</v>
      </c>
      <c r="I37" s="253"/>
      <c r="J37" s="229"/>
      <c r="K37" s="230"/>
    </row>
    <row r="38" spans="1:11" ht="25.15" customHeight="1" x14ac:dyDescent="0.25">
      <c r="A38" s="111"/>
      <c r="B38" s="112"/>
      <c r="C38" s="150"/>
      <c r="D38" s="239"/>
      <c r="E38" s="240"/>
      <c r="F38" s="241"/>
      <c r="G38" s="242"/>
      <c r="H38" s="240"/>
      <c r="I38" s="254"/>
      <c r="J38" s="255"/>
      <c r="K38" s="256"/>
    </row>
    <row r="39" spans="1:11" ht="25.15" customHeight="1" x14ac:dyDescent="0.25">
      <c r="A39" s="110"/>
      <c r="B39" s="110"/>
      <c r="C39" s="88"/>
      <c r="D39" s="88"/>
      <c r="E39" s="88"/>
      <c r="F39" s="88"/>
      <c r="G39" s="88"/>
      <c r="H39" s="88"/>
      <c r="I39" s="88"/>
      <c r="J39" s="110"/>
      <c r="K39" s="110"/>
    </row>
    <row r="40" spans="1:11" ht="25.15" customHeight="1" x14ac:dyDescent="0.25">
      <c r="J40" s="108"/>
      <c r="K40" s="108"/>
    </row>
    <row r="41" spans="1:11" ht="25.15" customHeight="1" x14ac:dyDescent="0.25">
      <c r="A41" s="109"/>
      <c r="B41" s="110"/>
      <c r="F41" s="108"/>
      <c r="G41" s="108"/>
      <c r="H41" s="108"/>
      <c r="J41" s="108"/>
      <c r="K41" s="108"/>
    </row>
    <row r="42" spans="1:11" ht="25.15" customHeight="1" x14ac:dyDescent="0.25">
      <c r="A42" s="109"/>
      <c r="B42" s="110"/>
      <c r="F42" s="108"/>
      <c r="G42" s="108"/>
      <c r="H42" s="108"/>
      <c r="J42" s="108"/>
      <c r="K42" s="108"/>
    </row>
    <row r="43" spans="1:11" ht="25.15" customHeight="1" x14ac:dyDescent="0.25">
      <c r="A43" s="109"/>
      <c r="B43" s="110"/>
      <c r="F43" s="108"/>
      <c r="G43" s="108"/>
      <c r="H43" s="108"/>
      <c r="J43" s="108"/>
      <c r="K43" s="108"/>
    </row>
    <row r="44" spans="1:11" ht="25.15" customHeight="1" x14ac:dyDescent="0.25"/>
    <row r="45" spans="1:11" ht="34.15" customHeight="1" x14ac:dyDescent="0.25"/>
    <row r="46" spans="1:11" ht="19.899999999999999" customHeight="1" x14ac:dyDescent="0.25"/>
  </sheetData>
  <sheetProtection algorithmName="SHA-512" hashValue="I7b6VXUuYtaR4nP7jq/2OFz1bTZPyAtQfw/vYYyK8WLjuvG3nKzeOJ5zRj8GRiNHvxrPnzzFxDxfdTQZTujzaw==" saltValue="kHvZ9puLCZ7qLftDLnX05g==" spinCount="100000" sheet="1" objects="1" scenarios="1" selectLockedCells="1"/>
  <mergeCells count="10">
    <mergeCell ref="D36:H36"/>
    <mergeCell ref="A5:B5"/>
    <mergeCell ref="E8:G8"/>
    <mergeCell ref="E11:G11"/>
    <mergeCell ref="I4:K4"/>
    <mergeCell ref="D35:H35"/>
    <mergeCell ref="E14:G14"/>
    <mergeCell ref="E17:G17"/>
    <mergeCell ref="E20:G20"/>
    <mergeCell ref="E23:G23"/>
  </mergeCells>
  <phoneticPr fontId="21" type="noConversion"/>
  <pageMargins left="0.39370078740157483" right="0.39370078740157483" top="0.70866141732283472" bottom="0.62992125984251968" header="0.31496062992125984" footer="0.31496062992125984"/>
  <pageSetup paperSize="9" scale="32" fitToHeight="6" orientation="landscape" r:id="rId1"/>
  <headerFooter>
    <oddFooter>&amp;L&amp;"-,Italic"&amp;7&amp;F [&amp;A]&amp;RSch C.1.B  Rates  &amp;P Page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0"/>
  <sheetViews>
    <sheetView tabSelected="1" view="pageBreakPreview" zoomScale="80" zoomScaleNormal="100" zoomScaleSheetLayoutView="80" workbookViewId="0">
      <pane xSplit="2" ySplit="4" topLeftCell="C5" activePane="bottomRight" state="frozen"/>
      <selection pane="topRight" activeCell="C1" sqref="C1"/>
      <selection pane="bottomLeft" activeCell="A5" sqref="A5"/>
      <selection pane="bottomRight" activeCell="D1" sqref="D1:F1048576"/>
    </sheetView>
  </sheetViews>
  <sheetFormatPr defaultColWidth="8.85546875" defaultRowHeight="16.5" x14ac:dyDescent="0.25"/>
  <cols>
    <col min="1" max="1" width="10" style="137" customWidth="1"/>
    <col min="2" max="2" width="6.140625" style="137" customWidth="1"/>
    <col min="3" max="3" width="41.28515625" style="137" customWidth="1"/>
    <col min="4" max="4" width="13.85546875" style="328" customWidth="1"/>
    <col min="5" max="5" width="6.140625" style="328" customWidth="1"/>
    <col min="6" max="6" width="16.42578125" style="328" customWidth="1"/>
    <col min="7" max="16384" width="8.85546875" style="137"/>
  </cols>
  <sheetData>
    <row r="1" spans="1:11" x14ac:dyDescent="0.25">
      <c r="A1" s="135" t="s">
        <v>675</v>
      </c>
      <c r="B1" s="135"/>
      <c r="C1" s="136"/>
      <c r="D1" s="282"/>
      <c r="E1" s="282"/>
      <c r="F1" s="283" t="str">
        <f>+A3</f>
        <v>SCHEDULE C.1.C</v>
      </c>
      <c r="G1" s="136"/>
      <c r="H1" s="136"/>
      <c r="I1" s="136"/>
      <c r="J1" s="136"/>
      <c r="K1" s="136"/>
    </row>
    <row r="2" spans="1:11" x14ac:dyDescent="0.25">
      <c r="A2" s="138" t="s">
        <v>203</v>
      </c>
      <c r="C2" s="136"/>
      <c r="D2" s="284"/>
      <c r="E2" s="284"/>
      <c r="F2" s="285" t="str">
        <f>+'Contents Lst'!C2</f>
        <v>v1.0 - Feb'20</v>
      </c>
      <c r="G2" s="136"/>
      <c r="H2" s="136"/>
      <c r="I2" s="136"/>
      <c r="J2" s="136"/>
      <c r="K2" s="136"/>
    </row>
    <row r="3" spans="1:11" ht="19.149999999999999" customHeight="1" x14ac:dyDescent="0.25">
      <c r="A3" s="139" t="s">
        <v>411</v>
      </c>
      <c r="B3" s="140"/>
      <c r="C3" s="141" t="s">
        <v>595</v>
      </c>
      <c r="D3" s="286"/>
      <c r="E3" s="286"/>
      <c r="F3" s="287"/>
      <c r="G3" s="142"/>
      <c r="H3" s="136"/>
      <c r="I3" s="136"/>
      <c r="J3" s="136"/>
      <c r="K3" s="136"/>
    </row>
    <row r="4" spans="1:11" ht="38.25" x14ac:dyDescent="0.25">
      <c r="A4" s="280" t="s">
        <v>410</v>
      </c>
      <c r="B4" s="280"/>
      <c r="C4" s="143" t="s">
        <v>417</v>
      </c>
      <c r="D4" s="288" t="s">
        <v>418</v>
      </c>
      <c r="E4" s="288" t="s">
        <v>445</v>
      </c>
      <c r="F4" s="289" t="s">
        <v>419</v>
      </c>
      <c r="H4" s="136"/>
      <c r="I4" s="136"/>
      <c r="J4" s="136"/>
      <c r="K4" s="136"/>
    </row>
    <row r="5" spans="1:11" ht="22.15" customHeight="1" x14ac:dyDescent="0.25">
      <c r="A5" s="127"/>
      <c r="B5" s="128"/>
      <c r="C5" s="155" t="s">
        <v>356</v>
      </c>
      <c r="D5" s="290"/>
      <c r="E5" s="290"/>
      <c r="F5" s="291"/>
      <c r="H5" s="136"/>
    </row>
    <row r="6" spans="1:11" ht="51" customHeight="1" x14ac:dyDescent="0.25">
      <c r="A6" s="129" t="str">
        <f t="shared" ref="A6:A7" si="0">IF(B6&gt;0,"C.1.C.","")</f>
        <v>C.1.C.</v>
      </c>
      <c r="B6" s="128" t="s">
        <v>14</v>
      </c>
      <c r="C6" s="281" t="s">
        <v>666</v>
      </c>
      <c r="D6" s="290"/>
      <c r="E6" s="290"/>
      <c r="F6" s="291"/>
      <c r="H6" s="136"/>
    </row>
    <row r="7" spans="1:11" ht="37.15" customHeight="1" x14ac:dyDescent="0.25">
      <c r="A7" s="129" t="str">
        <f t="shared" si="0"/>
        <v>C.1.C.</v>
      </c>
      <c r="B7" s="128" t="s">
        <v>15</v>
      </c>
      <c r="C7" s="146" t="s">
        <v>415</v>
      </c>
      <c r="D7" s="290"/>
      <c r="E7" s="290"/>
      <c r="F7" s="291"/>
    </row>
    <row r="8" spans="1:11" ht="36" customHeight="1" x14ac:dyDescent="0.25">
      <c r="A8" s="129" t="str">
        <f>IF(B8&gt;0,"C.1.C.","")</f>
        <v>C.1.C.</v>
      </c>
      <c r="B8" s="128" t="s">
        <v>204</v>
      </c>
      <c r="C8" s="146" t="s">
        <v>416</v>
      </c>
      <c r="D8" s="290"/>
      <c r="E8" s="290"/>
      <c r="F8" s="291"/>
    </row>
    <row r="9" spans="1:11" ht="36" customHeight="1" x14ac:dyDescent="0.25">
      <c r="A9" s="129" t="str">
        <f t="shared" ref="A9:A66" si="1">IF(B9&gt;0,"C.1.C.","")</f>
        <v>C.1.C.</v>
      </c>
      <c r="B9" s="128" t="s">
        <v>205</v>
      </c>
      <c r="C9" s="146" t="s">
        <v>665</v>
      </c>
      <c r="D9" s="290"/>
      <c r="E9" s="290"/>
      <c r="F9" s="291"/>
    </row>
    <row r="10" spans="1:11" ht="25.15" customHeight="1" x14ac:dyDescent="0.25">
      <c r="A10" s="129" t="str">
        <f t="shared" si="1"/>
        <v>C.1.C.</v>
      </c>
      <c r="B10" s="128" t="s">
        <v>206</v>
      </c>
      <c r="C10" s="146" t="s">
        <v>420</v>
      </c>
      <c r="D10" s="290"/>
      <c r="E10" s="290"/>
      <c r="F10" s="291"/>
    </row>
    <row r="11" spans="1:11" ht="45" customHeight="1" x14ac:dyDescent="0.25">
      <c r="A11" s="129" t="str">
        <f t="shared" si="1"/>
        <v>C.1.C.</v>
      </c>
      <c r="B11" s="128" t="s">
        <v>207</v>
      </c>
      <c r="C11" s="146" t="s">
        <v>596</v>
      </c>
      <c r="D11" s="290"/>
      <c r="E11" s="290"/>
      <c r="F11" s="291"/>
    </row>
    <row r="12" spans="1:11" ht="36" customHeight="1" x14ac:dyDescent="0.25">
      <c r="A12" s="129" t="str">
        <f t="shared" si="1"/>
        <v/>
      </c>
      <c r="B12" s="128"/>
      <c r="C12" s="146"/>
      <c r="D12" s="290"/>
      <c r="E12" s="290"/>
      <c r="F12" s="291"/>
    </row>
    <row r="13" spans="1:11" x14ac:dyDescent="0.25">
      <c r="A13" s="133" t="str">
        <f t="shared" si="1"/>
        <v>C.1.C.</v>
      </c>
      <c r="B13" s="134" t="s">
        <v>210</v>
      </c>
      <c r="C13" s="156" t="s">
        <v>449</v>
      </c>
      <c r="D13" s="292"/>
      <c r="E13" s="292"/>
      <c r="F13" s="293"/>
    </row>
    <row r="14" spans="1:11" ht="25.15" customHeight="1" x14ac:dyDescent="0.25">
      <c r="A14" s="129" t="str">
        <f t="shared" si="1"/>
        <v>C.1.C.</v>
      </c>
      <c r="B14" s="130" t="s">
        <v>102</v>
      </c>
      <c r="C14" s="148" t="s">
        <v>450</v>
      </c>
      <c r="D14" s="294" t="s">
        <v>451</v>
      </c>
      <c r="E14" s="295" t="s">
        <v>301</v>
      </c>
      <c r="F14" s="296"/>
    </row>
    <row r="15" spans="1:11" ht="25.15" customHeight="1" x14ac:dyDescent="0.25">
      <c r="A15" s="129" t="str">
        <f t="shared" si="1"/>
        <v>C.1.C.</v>
      </c>
      <c r="B15" s="130" t="s">
        <v>97</v>
      </c>
      <c r="C15" s="148" t="s">
        <v>450</v>
      </c>
      <c r="D15" s="294" t="s">
        <v>452</v>
      </c>
      <c r="E15" s="295" t="s">
        <v>301</v>
      </c>
      <c r="F15" s="296"/>
    </row>
    <row r="16" spans="1:11" ht="25.15" customHeight="1" x14ac:dyDescent="0.25">
      <c r="A16" s="129" t="str">
        <f t="shared" si="1"/>
        <v>C.1.C.</v>
      </c>
      <c r="B16" s="130" t="s">
        <v>91</v>
      </c>
      <c r="C16" s="148" t="s">
        <v>450</v>
      </c>
      <c r="D16" s="294" t="s">
        <v>502</v>
      </c>
      <c r="E16" s="295" t="s">
        <v>301</v>
      </c>
      <c r="F16" s="296"/>
    </row>
    <row r="17" spans="1:6" ht="25.15" customHeight="1" x14ac:dyDescent="0.25">
      <c r="A17" s="129" t="str">
        <f t="shared" si="1"/>
        <v>C.1.C.</v>
      </c>
      <c r="B17" s="130" t="s">
        <v>242</v>
      </c>
      <c r="C17" s="148" t="s">
        <v>450</v>
      </c>
      <c r="D17" s="294" t="s">
        <v>453</v>
      </c>
      <c r="E17" s="295" t="s">
        <v>301</v>
      </c>
      <c r="F17" s="296"/>
    </row>
    <row r="18" spans="1:6" ht="25.15" customHeight="1" x14ac:dyDescent="0.25">
      <c r="A18" s="129" t="str">
        <f t="shared" si="1"/>
        <v>C.1.C.</v>
      </c>
      <c r="B18" s="130" t="s">
        <v>243</v>
      </c>
      <c r="C18" s="148" t="s">
        <v>450</v>
      </c>
      <c r="D18" s="294" t="s">
        <v>454</v>
      </c>
      <c r="E18" s="295" t="s">
        <v>301</v>
      </c>
      <c r="F18" s="296"/>
    </row>
    <row r="19" spans="1:6" ht="30" customHeight="1" x14ac:dyDescent="0.25">
      <c r="A19" s="129" t="str">
        <f t="shared" si="1"/>
        <v>C.1.C.</v>
      </c>
      <c r="B19" s="130" t="s">
        <v>244</v>
      </c>
      <c r="C19" s="157" t="s">
        <v>450</v>
      </c>
      <c r="D19" s="297" t="s">
        <v>455</v>
      </c>
      <c r="E19" s="298" t="s">
        <v>301</v>
      </c>
      <c r="F19" s="299"/>
    </row>
    <row r="20" spans="1:6" ht="25.15" customHeight="1" x14ac:dyDescent="0.25">
      <c r="A20" s="133" t="str">
        <f t="shared" si="1"/>
        <v>C.1.C.</v>
      </c>
      <c r="B20" s="134" t="s">
        <v>241</v>
      </c>
      <c r="C20" s="156" t="s">
        <v>444</v>
      </c>
      <c r="D20" s="292"/>
      <c r="E20" s="292"/>
      <c r="F20" s="293"/>
    </row>
    <row r="21" spans="1:6" ht="25.15" customHeight="1" x14ac:dyDescent="0.25">
      <c r="A21" s="129" t="str">
        <f t="shared" si="1"/>
        <v>C.1.C.</v>
      </c>
      <c r="B21" s="131" t="s">
        <v>456</v>
      </c>
      <c r="C21" s="158" t="s">
        <v>421</v>
      </c>
      <c r="D21" s="294" t="s">
        <v>451</v>
      </c>
      <c r="E21" s="294" t="s">
        <v>446</v>
      </c>
      <c r="F21" s="300"/>
    </row>
    <row r="22" spans="1:6" ht="25.15" customHeight="1" x14ac:dyDescent="0.25">
      <c r="A22" s="129" t="str">
        <f t="shared" si="1"/>
        <v>C.1.C.</v>
      </c>
      <c r="B22" s="131" t="s">
        <v>457</v>
      </c>
      <c r="C22" s="158" t="s">
        <v>422</v>
      </c>
      <c r="D22" s="294" t="s">
        <v>451</v>
      </c>
      <c r="E22" s="294" t="s">
        <v>447</v>
      </c>
      <c r="F22" s="300"/>
    </row>
    <row r="23" spans="1:6" ht="25.15" customHeight="1" x14ac:dyDescent="0.25">
      <c r="A23" s="129" t="str">
        <f t="shared" si="1"/>
        <v>C.1.C.</v>
      </c>
      <c r="B23" s="131" t="s">
        <v>458</v>
      </c>
      <c r="C23" s="158" t="s">
        <v>423</v>
      </c>
      <c r="D23" s="294" t="s">
        <v>451</v>
      </c>
      <c r="E23" s="294" t="s">
        <v>446</v>
      </c>
      <c r="F23" s="300"/>
    </row>
    <row r="24" spans="1:6" ht="25.15" customHeight="1" x14ac:dyDescent="0.25">
      <c r="A24" s="129" t="str">
        <f t="shared" si="1"/>
        <v>C.1.C.</v>
      </c>
      <c r="B24" s="131" t="s">
        <v>459</v>
      </c>
      <c r="C24" s="158" t="s">
        <v>424</v>
      </c>
      <c r="D24" s="294" t="s">
        <v>451</v>
      </c>
      <c r="E24" s="294" t="s">
        <v>446</v>
      </c>
      <c r="F24" s="300"/>
    </row>
    <row r="25" spans="1:6" ht="25.15" customHeight="1" x14ac:dyDescent="0.25">
      <c r="A25" s="129" t="str">
        <f t="shared" si="1"/>
        <v>C.1.C.</v>
      </c>
      <c r="B25" s="131" t="s">
        <v>460</v>
      </c>
      <c r="C25" s="158" t="s">
        <v>425</v>
      </c>
      <c r="D25" s="294" t="s">
        <v>451</v>
      </c>
      <c r="E25" s="294" t="s">
        <v>447</v>
      </c>
      <c r="F25" s="300"/>
    </row>
    <row r="26" spans="1:6" ht="25.15" customHeight="1" x14ac:dyDescent="0.25">
      <c r="A26" s="129" t="str">
        <f t="shared" si="1"/>
        <v>C.1.C.</v>
      </c>
      <c r="B26" s="131" t="s">
        <v>461</v>
      </c>
      <c r="C26" s="158" t="s">
        <v>426</v>
      </c>
      <c r="D26" s="294" t="s">
        <v>451</v>
      </c>
      <c r="E26" s="294" t="s">
        <v>301</v>
      </c>
      <c r="F26" s="300"/>
    </row>
    <row r="27" spans="1:6" ht="25.15" customHeight="1" x14ac:dyDescent="0.25">
      <c r="A27" s="129" t="str">
        <f t="shared" si="1"/>
        <v>C.1.C.</v>
      </c>
      <c r="B27" s="131" t="s">
        <v>462</v>
      </c>
      <c r="C27" s="158" t="s">
        <v>427</v>
      </c>
      <c r="D27" s="294" t="s">
        <v>451</v>
      </c>
      <c r="E27" s="294" t="s">
        <v>301</v>
      </c>
      <c r="F27" s="300"/>
    </row>
    <row r="28" spans="1:6" ht="25.15" customHeight="1" x14ac:dyDescent="0.25">
      <c r="A28" s="129" t="str">
        <f t="shared" si="1"/>
        <v>C.1.C.</v>
      </c>
      <c r="B28" s="131" t="s">
        <v>463</v>
      </c>
      <c r="C28" s="158" t="s">
        <v>428</v>
      </c>
      <c r="D28" s="294" t="s">
        <v>451</v>
      </c>
      <c r="E28" s="294" t="s">
        <v>448</v>
      </c>
      <c r="F28" s="300"/>
    </row>
    <row r="29" spans="1:6" ht="25.15" customHeight="1" x14ac:dyDescent="0.25">
      <c r="A29" s="129" t="str">
        <f t="shared" si="1"/>
        <v>C.1.C.</v>
      </c>
      <c r="B29" s="131" t="s">
        <v>464</v>
      </c>
      <c r="C29" s="158" t="s">
        <v>429</v>
      </c>
      <c r="D29" s="294" t="s">
        <v>451</v>
      </c>
      <c r="E29" s="294" t="s">
        <v>301</v>
      </c>
      <c r="F29" s="300"/>
    </row>
    <row r="30" spans="1:6" ht="25.15" customHeight="1" x14ac:dyDescent="0.25">
      <c r="A30" s="129" t="str">
        <f t="shared" si="1"/>
        <v>C.1.C.</v>
      </c>
      <c r="B30" s="131" t="s">
        <v>465</v>
      </c>
      <c r="C30" s="158" t="s">
        <v>430</v>
      </c>
      <c r="D30" s="294" t="s">
        <v>451</v>
      </c>
      <c r="E30" s="294" t="s">
        <v>446</v>
      </c>
      <c r="F30" s="300"/>
    </row>
    <row r="31" spans="1:6" ht="25.15" customHeight="1" x14ac:dyDescent="0.25">
      <c r="A31" s="129" t="str">
        <f t="shared" si="1"/>
        <v>C.1.C.</v>
      </c>
      <c r="B31" s="131" t="s">
        <v>466</v>
      </c>
      <c r="C31" s="158" t="s">
        <v>431</v>
      </c>
      <c r="D31" s="294" t="s">
        <v>451</v>
      </c>
      <c r="E31" s="294" t="s">
        <v>29</v>
      </c>
      <c r="F31" s="300"/>
    </row>
    <row r="32" spans="1:6" ht="25.15" customHeight="1" x14ac:dyDescent="0.25">
      <c r="A32" s="129" t="str">
        <f t="shared" si="1"/>
        <v>C.1.C.</v>
      </c>
      <c r="B32" s="131" t="s">
        <v>467</v>
      </c>
      <c r="C32" s="158" t="s">
        <v>432</v>
      </c>
      <c r="D32" s="294" t="s">
        <v>451</v>
      </c>
      <c r="E32" s="294" t="s">
        <v>446</v>
      </c>
      <c r="F32" s="300"/>
    </row>
    <row r="33" spans="1:6" ht="25.15" customHeight="1" x14ac:dyDescent="0.25">
      <c r="A33" s="129" t="str">
        <f t="shared" si="1"/>
        <v>C.1.C.</v>
      </c>
      <c r="B33" s="131" t="s">
        <v>468</v>
      </c>
      <c r="C33" s="158" t="s">
        <v>433</v>
      </c>
      <c r="D33" s="294" t="s">
        <v>451</v>
      </c>
      <c r="E33" s="294" t="s">
        <v>446</v>
      </c>
      <c r="F33" s="300"/>
    </row>
    <row r="34" spans="1:6" ht="25.15" customHeight="1" x14ac:dyDescent="0.25">
      <c r="A34" s="129" t="str">
        <f t="shared" si="1"/>
        <v>C.1.C.</v>
      </c>
      <c r="B34" s="131" t="s">
        <v>469</v>
      </c>
      <c r="C34" s="158" t="s">
        <v>434</v>
      </c>
      <c r="D34" s="294" t="s">
        <v>451</v>
      </c>
      <c r="E34" s="294" t="s">
        <v>446</v>
      </c>
      <c r="F34" s="300"/>
    </row>
    <row r="35" spans="1:6" ht="25.15" customHeight="1" x14ac:dyDescent="0.25">
      <c r="A35" s="129" t="str">
        <f t="shared" si="1"/>
        <v>C.1.C.</v>
      </c>
      <c r="B35" s="131" t="s">
        <v>470</v>
      </c>
      <c r="C35" s="158" t="s">
        <v>435</v>
      </c>
      <c r="D35" s="294" t="s">
        <v>451</v>
      </c>
      <c r="E35" s="294" t="s">
        <v>446</v>
      </c>
      <c r="F35" s="300"/>
    </row>
    <row r="36" spans="1:6" ht="25.15" customHeight="1" x14ac:dyDescent="0.25">
      <c r="A36" s="129" t="str">
        <f t="shared" si="1"/>
        <v>C.1.C.</v>
      </c>
      <c r="B36" s="131" t="s">
        <v>471</v>
      </c>
      <c r="C36" s="158" t="s">
        <v>436</v>
      </c>
      <c r="D36" s="294" t="s">
        <v>451</v>
      </c>
      <c r="E36" s="294" t="s">
        <v>446</v>
      </c>
      <c r="F36" s="300"/>
    </row>
    <row r="37" spans="1:6" ht="25.15" customHeight="1" x14ac:dyDescent="0.25">
      <c r="A37" s="129" t="str">
        <f t="shared" si="1"/>
        <v>C.1.C.</v>
      </c>
      <c r="B37" s="131" t="s">
        <v>472</v>
      </c>
      <c r="C37" s="158" t="s">
        <v>437</v>
      </c>
      <c r="D37" s="294" t="s">
        <v>451</v>
      </c>
      <c r="E37" s="294" t="s">
        <v>446</v>
      </c>
      <c r="F37" s="300"/>
    </row>
    <row r="38" spans="1:6" ht="25.15" customHeight="1" x14ac:dyDescent="0.25">
      <c r="A38" s="129" t="str">
        <f t="shared" si="1"/>
        <v>C.1.C.</v>
      </c>
      <c r="B38" s="131" t="s">
        <v>473</v>
      </c>
      <c r="C38" s="158" t="s">
        <v>438</v>
      </c>
      <c r="D38" s="294" t="s">
        <v>451</v>
      </c>
      <c r="E38" s="294" t="s">
        <v>446</v>
      </c>
      <c r="F38" s="300"/>
    </row>
    <row r="39" spans="1:6" ht="25.15" customHeight="1" x14ac:dyDescent="0.25">
      <c r="A39" s="129" t="str">
        <f t="shared" si="1"/>
        <v>C.1.C.</v>
      </c>
      <c r="B39" s="131" t="s">
        <v>474</v>
      </c>
      <c r="C39" s="158" t="s">
        <v>439</v>
      </c>
      <c r="D39" s="294" t="s">
        <v>451</v>
      </c>
      <c r="E39" s="294" t="s">
        <v>446</v>
      </c>
      <c r="F39" s="300"/>
    </row>
    <row r="40" spans="1:6" ht="25.15" customHeight="1" x14ac:dyDescent="0.25">
      <c r="A40" s="129" t="str">
        <f t="shared" si="1"/>
        <v>C.1.C.</v>
      </c>
      <c r="B40" s="131" t="s">
        <v>475</v>
      </c>
      <c r="C40" s="158" t="s">
        <v>440</v>
      </c>
      <c r="D40" s="294" t="s">
        <v>451</v>
      </c>
      <c r="E40" s="294" t="s">
        <v>446</v>
      </c>
      <c r="F40" s="300"/>
    </row>
    <row r="41" spans="1:6" ht="25.15" customHeight="1" x14ac:dyDescent="0.25">
      <c r="A41" s="129" t="str">
        <f t="shared" si="1"/>
        <v>C.1.C.</v>
      </c>
      <c r="B41" s="131" t="s">
        <v>476</v>
      </c>
      <c r="C41" s="158" t="s">
        <v>441</v>
      </c>
      <c r="D41" s="294" t="s">
        <v>451</v>
      </c>
      <c r="E41" s="294" t="s">
        <v>446</v>
      </c>
      <c r="F41" s="300"/>
    </row>
    <row r="42" spans="1:6" ht="25.15" customHeight="1" x14ac:dyDescent="0.25">
      <c r="A42" s="129" t="str">
        <f t="shared" si="1"/>
        <v>C.1.C.</v>
      </c>
      <c r="B42" s="131" t="s">
        <v>477</v>
      </c>
      <c r="C42" s="158" t="s">
        <v>442</v>
      </c>
      <c r="D42" s="294" t="s">
        <v>451</v>
      </c>
      <c r="E42" s="294" t="s">
        <v>446</v>
      </c>
      <c r="F42" s="300"/>
    </row>
    <row r="43" spans="1:6" ht="25.15" customHeight="1" x14ac:dyDescent="0.25">
      <c r="A43" s="129" t="str">
        <f t="shared" si="1"/>
        <v>C.1.C.</v>
      </c>
      <c r="B43" s="131" t="s">
        <v>478</v>
      </c>
      <c r="C43" s="159" t="s">
        <v>443</v>
      </c>
      <c r="D43" s="301" t="s">
        <v>451</v>
      </c>
      <c r="E43" s="301" t="s">
        <v>448</v>
      </c>
      <c r="F43" s="302"/>
    </row>
    <row r="44" spans="1:6" ht="25.15" customHeight="1" x14ac:dyDescent="0.25">
      <c r="A44" s="129" t="str">
        <f t="shared" si="1"/>
        <v>C.1.C.</v>
      </c>
      <c r="B44" s="131" t="s">
        <v>479</v>
      </c>
      <c r="C44" s="160" t="s">
        <v>421</v>
      </c>
      <c r="D44" s="303" t="s">
        <v>452</v>
      </c>
      <c r="E44" s="303" t="s">
        <v>446</v>
      </c>
      <c r="F44" s="304"/>
    </row>
    <row r="45" spans="1:6" ht="25.15" customHeight="1" x14ac:dyDescent="0.25">
      <c r="A45" s="129" t="str">
        <f t="shared" si="1"/>
        <v>C.1.C.</v>
      </c>
      <c r="B45" s="131" t="s">
        <v>480</v>
      </c>
      <c r="C45" s="158" t="s">
        <v>422</v>
      </c>
      <c r="D45" s="294" t="s">
        <v>452</v>
      </c>
      <c r="E45" s="294" t="s">
        <v>447</v>
      </c>
      <c r="F45" s="300"/>
    </row>
    <row r="46" spans="1:6" ht="25.15" customHeight="1" x14ac:dyDescent="0.25">
      <c r="A46" s="129" t="str">
        <f t="shared" si="1"/>
        <v>C.1.C.</v>
      </c>
      <c r="B46" s="131" t="s">
        <v>481</v>
      </c>
      <c r="C46" s="158" t="s">
        <v>423</v>
      </c>
      <c r="D46" s="294" t="s">
        <v>452</v>
      </c>
      <c r="E46" s="294" t="s">
        <v>446</v>
      </c>
      <c r="F46" s="300"/>
    </row>
    <row r="47" spans="1:6" ht="25.15" customHeight="1" x14ac:dyDescent="0.25">
      <c r="A47" s="129" t="str">
        <f t="shared" si="1"/>
        <v>C.1.C.</v>
      </c>
      <c r="B47" s="131" t="s">
        <v>482</v>
      </c>
      <c r="C47" s="158" t="s">
        <v>424</v>
      </c>
      <c r="D47" s="294" t="s">
        <v>452</v>
      </c>
      <c r="E47" s="294" t="s">
        <v>446</v>
      </c>
      <c r="F47" s="300"/>
    </row>
    <row r="48" spans="1:6" ht="25.15" customHeight="1" x14ac:dyDescent="0.25">
      <c r="A48" s="129" t="str">
        <f t="shared" si="1"/>
        <v>C.1.C.</v>
      </c>
      <c r="B48" s="131" t="s">
        <v>483</v>
      </c>
      <c r="C48" s="158" t="s">
        <v>425</v>
      </c>
      <c r="D48" s="294" t="s">
        <v>452</v>
      </c>
      <c r="E48" s="294" t="s">
        <v>447</v>
      </c>
      <c r="F48" s="300"/>
    </row>
    <row r="49" spans="1:6" ht="25.15" customHeight="1" x14ac:dyDescent="0.25">
      <c r="A49" s="129" t="str">
        <f t="shared" si="1"/>
        <v>C.1.C.</v>
      </c>
      <c r="B49" s="131" t="s">
        <v>484</v>
      </c>
      <c r="C49" s="158" t="s">
        <v>426</v>
      </c>
      <c r="D49" s="294" t="s">
        <v>452</v>
      </c>
      <c r="E49" s="294" t="s">
        <v>301</v>
      </c>
      <c r="F49" s="300"/>
    </row>
    <row r="50" spans="1:6" ht="25.15" customHeight="1" x14ac:dyDescent="0.25">
      <c r="A50" s="129" t="str">
        <f t="shared" si="1"/>
        <v>C.1.C.</v>
      </c>
      <c r="B50" s="131" t="s">
        <v>485</v>
      </c>
      <c r="C50" s="158" t="s">
        <v>427</v>
      </c>
      <c r="D50" s="294" t="s">
        <v>452</v>
      </c>
      <c r="E50" s="294" t="s">
        <v>301</v>
      </c>
      <c r="F50" s="300"/>
    </row>
    <row r="51" spans="1:6" ht="25.15" customHeight="1" x14ac:dyDescent="0.25">
      <c r="A51" s="129" t="str">
        <f t="shared" si="1"/>
        <v>C.1.C.</v>
      </c>
      <c r="B51" s="131" t="s">
        <v>486</v>
      </c>
      <c r="C51" s="158" t="s">
        <v>428</v>
      </c>
      <c r="D51" s="294" t="s">
        <v>452</v>
      </c>
      <c r="E51" s="294" t="s">
        <v>448</v>
      </c>
      <c r="F51" s="300"/>
    </row>
    <row r="52" spans="1:6" ht="25.15" customHeight="1" x14ac:dyDescent="0.25">
      <c r="A52" s="129" t="str">
        <f t="shared" si="1"/>
        <v>C.1.C.</v>
      </c>
      <c r="B52" s="131" t="s">
        <v>487</v>
      </c>
      <c r="C52" s="158" t="s">
        <v>429</v>
      </c>
      <c r="D52" s="294" t="s">
        <v>452</v>
      </c>
      <c r="E52" s="294" t="s">
        <v>301</v>
      </c>
      <c r="F52" s="300"/>
    </row>
    <row r="53" spans="1:6" ht="25.15" customHeight="1" x14ac:dyDescent="0.25">
      <c r="A53" s="129" t="str">
        <f t="shared" si="1"/>
        <v>C.1.C.</v>
      </c>
      <c r="B53" s="131" t="s">
        <v>488</v>
      </c>
      <c r="C53" s="158" t="s">
        <v>430</v>
      </c>
      <c r="D53" s="294" t="s">
        <v>452</v>
      </c>
      <c r="E53" s="294" t="s">
        <v>446</v>
      </c>
      <c r="F53" s="300"/>
    </row>
    <row r="54" spans="1:6" ht="25.15" customHeight="1" x14ac:dyDescent="0.25">
      <c r="A54" s="129" t="str">
        <f t="shared" si="1"/>
        <v>C.1.C.</v>
      </c>
      <c r="B54" s="131" t="s">
        <v>489</v>
      </c>
      <c r="C54" s="158" t="s">
        <v>431</v>
      </c>
      <c r="D54" s="294" t="s">
        <v>452</v>
      </c>
      <c r="E54" s="294" t="s">
        <v>29</v>
      </c>
      <c r="F54" s="300"/>
    </row>
    <row r="55" spans="1:6" ht="25.15" customHeight="1" x14ac:dyDescent="0.25">
      <c r="A55" s="129" t="str">
        <f t="shared" si="1"/>
        <v>C.1.C.</v>
      </c>
      <c r="B55" s="131" t="s">
        <v>490</v>
      </c>
      <c r="C55" s="158" t="s">
        <v>432</v>
      </c>
      <c r="D55" s="294" t="s">
        <v>452</v>
      </c>
      <c r="E55" s="294" t="s">
        <v>446</v>
      </c>
      <c r="F55" s="300"/>
    </row>
    <row r="56" spans="1:6" ht="25.15" customHeight="1" x14ac:dyDescent="0.25">
      <c r="A56" s="129" t="str">
        <f t="shared" si="1"/>
        <v>C.1.C.</v>
      </c>
      <c r="B56" s="131" t="s">
        <v>491</v>
      </c>
      <c r="C56" s="158" t="s">
        <v>433</v>
      </c>
      <c r="D56" s="294" t="s">
        <v>452</v>
      </c>
      <c r="E56" s="294" t="s">
        <v>446</v>
      </c>
      <c r="F56" s="300"/>
    </row>
    <row r="57" spans="1:6" ht="25.15" customHeight="1" x14ac:dyDescent="0.25">
      <c r="A57" s="129" t="str">
        <f t="shared" si="1"/>
        <v>C.1.C.</v>
      </c>
      <c r="B57" s="131" t="s">
        <v>492</v>
      </c>
      <c r="C57" s="158" t="s">
        <v>434</v>
      </c>
      <c r="D57" s="294" t="s">
        <v>452</v>
      </c>
      <c r="E57" s="294" t="s">
        <v>446</v>
      </c>
      <c r="F57" s="300"/>
    </row>
    <row r="58" spans="1:6" ht="25.15" customHeight="1" x14ac:dyDescent="0.25">
      <c r="A58" s="129" t="str">
        <f t="shared" si="1"/>
        <v>C.1.C.</v>
      </c>
      <c r="B58" s="131" t="s">
        <v>493</v>
      </c>
      <c r="C58" s="158" t="s">
        <v>435</v>
      </c>
      <c r="D58" s="294" t="s">
        <v>452</v>
      </c>
      <c r="E58" s="294" t="s">
        <v>446</v>
      </c>
      <c r="F58" s="300"/>
    </row>
    <row r="59" spans="1:6" ht="25.15" customHeight="1" x14ac:dyDescent="0.25">
      <c r="A59" s="129" t="str">
        <f t="shared" si="1"/>
        <v>C.1.C.</v>
      </c>
      <c r="B59" s="131" t="s">
        <v>494</v>
      </c>
      <c r="C59" s="158" t="s">
        <v>436</v>
      </c>
      <c r="D59" s="294" t="s">
        <v>452</v>
      </c>
      <c r="E59" s="294" t="s">
        <v>446</v>
      </c>
      <c r="F59" s="300"/>
    </row>
    <row r="60" spans="1:6" ht="25.15" customHeight="1" x14ac:dyDescent="0.25">
      <c r="A60" s="129" t="str">
        <f t="shared" si="1"/>
        <v>C.1.C.</v>
      </c>
      <c r="B60" s="131" t="s">
        <v>495</v>
      </c>
      <c r="C60" s="158" t="s">
        <v>437</v>
      </c>
      <c r="D60" s="294" t="s">
        <v>452</v>
      </c>
      <c r="E60" s="294" t="s">
        <v>446</v>
      </c>
      <c r="F60" s="300"/>
    </row>
    <row r="61" spans="1:6" ht="25.15" customHeight="1" x14ac:dyDescent="0.25">
      <c r="A61" s="129" t="str">
        <f t="shared" si="1"/>
        <v>C.1.C.</v>
      </c>
      <c r="B61" s="131" t="s">
        <v>496</v>
      </c>
      <c r="C61" s="158" t="s">
        <v>438</v>
      </c>
      <c r="D61" s="294" t="s">
        <v>452</v>
      </c>
      <c r="E61" s="294" t="s">
        <v>446</v>
      </c>
      <c r="F61" s="300"/>
    </row>
    <row r="62" spans="1:6" ht="25.15" customHeight="1" x14ac:dyDescent="0.25">
      <c r="A62" s="129" t="str">
        <f t="shared" si="1"/>
        <v>C.1.C.</v>
      </c>
      <c r="B62" s="131" t="s">
        <v>497</v>
      </c>
      <c r="C62" s="158" t="s">
        <v>439</v>
      </c>
      <c r="D62" s="294" t="s">
        <v>452</v>
      </c>
      <c r="E62" s="294" t="s">
        <v>446</v>
      </c>
      <c r="F62" s="300"/>
    </row>
    <row r="63" spans="1:6" ht="25.15" customHeight="1" x14ac:dyDescent="0.25">
      <c r="A63" s="129" t="str">
        <f t="shared" si="1"/>
        <v>C.1.C.</v>
      </c>
      <c r="B63" s="131" t="s">
        <v>498</v>
      </c>
      <c r="C63" s="158" t="s">
        <v>440</v>
      </c>
      <c r="D63" s="294" t="s">
        <v>452</v>
      </c>
      <c r="E63" s="294" t="s">
        <v>446</v>
      </c>
      <c r="F63" s="300"/>
    </row>
    <row r="64" spans="1:6" ht="25.15" customHeight="1" x14ac:dyDescent="0.25">
      <c r="A64" s="129" t="str">
        <f t="shared" si="1"/>
        <v>C.1.C.</v>
      </c>
      <c r="B64" s="131" t="s">
        <v>499</v>
      </c>
      <c r="C64" s="158" t="s">
        <v>441</v>
      </c>
      <c r="D64" s="294" t="s">
        <v>452</v>
      </c>
      <c r="E64" s="294" t="s">
        <v>446</v>
      </c>
      <c r="F64" s="300"/>
    </row>
    <row r="65" spans="1:6" ht="25.15" customHeight="1" x14ac:dyDescent="0.25">
      <c r="A65" s="129" t="str">
        <f t="shared" si="1"/>
        <v>C.1.C.</v>
      </c>
      <c r="B65" s="131" t="s">
        <v>500</v>
      </c>
      <c r="C65" s="158" t="s">
        <v>442</v>
      </c>
      <c r="D65" s="294" t="s">
        <v>452</v>
      </c>
      <c r="E65" s="294" t="s">
        <v>446</v>
      </c>
      <c r="F65" s="300"/>
    </row>
    <row r="66" spans="1:6" ht="25.15" customHeight="1" x14ac:dyDescent="0.25">
      <c r="A66" s="129" t="str">
        <f t="shared" si="1"/>
        <v>C.1.C.</v>
      </c>
      <c r="B66" s="131" t="s">
        <v>501</v>
      </c>
      <c r="C66" s="159" t="s">
        <v>443</v>
      </c>
      <c r="D66" s="301" t="s">
        <v>452</v>
      </c>
      <c r="E66" s="301" t="s">
        <v>448</v>
      </c>
      <c r="F66" s="302"/>
    </row>
    <row r="67" spans="1:6" ht="25.15" customHeight="1" x14ac:dyDescent="0.25">
      <c r="A67" s="129" t="str">
        <f t="shared" ref="A67:A130" si="2">IF(B67&gt;0,"C.1.C.","")</f>
        <v>C.1.C.</v>
      </c>
      <c r="B67" s="131" t="s">
        <v>503</v>
      </c>
      <c r="C67" s="160" t="s">
        <v>421</v>
      </c>
      <c r="D67" s="303" t="s">
        <v>502</v>
      </c>
      <c r="E67" s="303" t="s">
        <v>446</v>
      </c>
      <c r="F67" s="304"/>
    </row>
    <row r="68" spans="1:6" ht="25.15" customHeight="1" x14ac:dyDescent="0.25">
      <c r="A68" s="129" t="str">
        <f t="shared" si="2"/>
        <v>C.1.C.</v>
      </c>
      <c r="B68" s="131" t="s">
        <v>504</v>
      </c>
      <c r="C68" s="158" t="s">
        <v>422</v>
      </c>
      <c r="D68" s="294" t="s">
        <v>502</v>
      </c>
      <c r="E68" s="294" t="s">
        <v>447</v>
      </c>
      <c r="F68" s="300"/>
    </row>
    <row r="69" spans="1:6" ht="25.15" customHeight="1" x14ac:dyDescent="0.25">
      <c r="A69" s="129" t="str">
        <f t="shared" si="2"/>
        <v>C.1.C.</v>
      </c>
      <c r="B69" s="131" t="s">
        <v>505</v>
      </c>
      <c r="C69" s="158" t="s">
        <v>423</v>
      </c>
      <c r="D69" s="294" t="s">
        <v>502</v>
      </c>
      <c r="E69" s="294" t="s">
        <v>446</v>
      </c>
      <c r="F69" s="300"/>
    </row>
    <row r="70" spans="1:6" ht="25.15" customHeight="1" x14ac:dyDescent="0.25">
      <c r="A70" s="129" t="str">
        <f t="shared" si="2"/>
        <v>C.1.C.</v>
      </c>
      <c r="B70" s="131" t="s">
        <v>506</v>
      </c>
      <c r="C70" s="158" t="s">
        <v>424</v>
      </c>
      <c r="D70" s="294" t="s">
        <v>502</v>
      </c>
      <c r="E70" s="294" t="s">
        <v>446</v>
      </c>
      <c r="F70" s="300"/>
    </row>
    <row r="71" spans="1:6" ht="25.15" customHeight="1" x14ac:dyDescent="0.25">
      <c r="A71" s="129" t="str">
        <f t="shared" si="2"/>
        <v>C.1.C.</v>
      </c>
      <c r="B71" s="131" t="s">
        <v>507</v>
      </c>
      <c r="C71" s="158" t="s">
        <v>425</v>
      </c>
      <c r="D71" s="294" t="s">
        <v>502</v>
      </c>
      <c r="E71" s="294" t="s">
        <v>447</v>
      </c>
      <c r="F71" s="300"/>
    </row>
    <row r="72" spans="1:6" ht="25.15" customHeight="1" x14ac:dyDescent="0.25">
      <c r="A72" s="129" t="str">
        <f t="shared" si="2"/>
        <v>C.1.C.</v>
      </c>
      <c r="B72" s="131" t="s">
        <v>508</v>
      </c>
      <c r="C72" s="158" t="s">
        <v>426</v>
      </c>
      <c r="D72" s="294" t="s">
        <v>502</v>
      </c>
      <c r="E72" s="294" t="s">
        <v>301</v>
      </c>
      <c r="F72" s="300"/>
    </row>
    <row r="73" spans="1:6" ht="25.15" customHeight="1" x14ac:dyDescent="0.25">
      <c r="A73" s="129" t="str">
        <f t="shared" si="2"/>
        <v>C.1.C.</v>
      </c>
      <c r="B73" s="131" t="s">
        <v>509</v>
      </c>
      <c r="C73" s="158" t="s">
        <v>427</v>
      </c>
      <c r="D73" s="294" t="s">
        <v>502</v>
      </c>
      <c r="E73" s="294" t="s">
        <v>301</v>
      </c>
      <c r="F73" s="300"/>
    </row>
    <row r="74" spans="1:6" ht="25.15" customHeight="1" x14ac:dyDescent="0.25">
      <c r="A74" s="129" t="str">
        <f t="shared" si="2"/>
        <v>C.1.C.</v>
      </c>
      <c r="B74" s="131" t="s">
        <v>510</v>
      </c>
      <c r="C74" s="158" t="s">
        <v>428</v>
      </c>
      <c r="D74" s="294" t="s">
        <v>502</v>
      </c>
      <c r="E74" s="294" t="s">
        <v>448</v>
      </c>
      <c r="F74" s="300"/>
    </row>
    <row r="75" spans="1:6" ht="25.15" customHeight="1" x14ac:dyDescent="0.25">
      <c r="A75" s="129" t="str">
        <f t="shared" si="2"/>
        <v>C.1.C.</v>
      </c>
      <c r="B75" s="131" t="s">
        <v>511</v>
      </c>
      <c r="C75" s="158" t="s">
        <v>429</v>
      </c>
      <c r="D75" s="294" t="s">
        <v>502</v>
      </c>
      <c r="E75" s="294" t="s">
        <v>301</v>
      </c>
      <c r="F75" s="300"/>
    </row>
    <row r="76" spans="1:6" ht="25.15" customHeight="1" x14ac:dyDescent="0.25">
      <c r="A76" s="129" t="str">
        <f t="shared" si="2"/>
        <v>C.1.C.</v>
      </c>
      <c r="B76" s="131" t="s">
        <v>512</v>
      </c>
      <c r="C76" s="158" t="s">
        <v>430</v>
      </c>
      <c r="D76" s="294" t="s">
        <v>502</v>
      </c>
      <c r="E76" s="294" t="s">
        <v>446</v>
      </c>
      <c r="F76" s="300"/>
    </row>
    <row r="77" spans="1:6" ht="25.15" customHeight="1" x14ac:dyDescent="0.25">
      <c r="A77" s="129" t="str">
        <f t="shared" si="2"/>
        <v>C.1.C.</v>
      </c>
      <c r="B77" s="131" t="s">
        <v>513</v>
      </c>
      <c r="C77" s="158" t="s">
        <v>431</v>
      </c>
      <c r="D77" s="294" t="s">
        <v>502</v>
      </c>
      <c r="E77" s="294" t="s">
        <v>29</v>
      </c>
      <c r="F77" s="300"/>
    </row>
    <row r="78" spans="1:6" ht="25.15" customHeight="1" x14ac:dyDescent="0.25">
      <c r="A78" s="129" t="str">
        <f t="shared" si="2"/>
        <v>C.1.C.</v>
      </c>
      <c r="B78" s="131" t="s">
        <v>514</v>
      </c>
      <c r="C78" s="158" t="s">
        <v>432</v>
      </c>
      <c r="D78" s="294" t="s">
        <v>502</v>
      </c>
      <c r="E78" s="294" t="s">
        <v>446</v>
      </c>
      <c r="F78" s="300"/>
    </row>
    <row r="79" spans="1:6" ht="25.15" customHeight="1" x14ac:dyDescent="0.25">
      <c r="A79" s="129" t="str">
        <f t="shared" si="2"/>
        <v>C.1.C.</v>
      </c>
      <c r="B79" s="131" t="s">
        <v>515</v>
      </c>
      <c r="C79" s="158" t="s">
        <v>433</v>
      </c>
      <c r="D79" s="294" t="s">
        <v>502</v>
      </c>
      <c r="E79" s="294" t="s">
        <v>446</v>
      </c>
      <c r="F79" s="300"/>
    </row>
    <row r="80" spans="1:6" ht="25.15" customHeight="1" x14ac:dyDescent="0.25">
      <c r="A80" s="129" t="str">
        <f t="shared" si="2"/>
        <v>C.1.C.</v>
      </c>
      <c r="B80" s="131" t="s">
        <v>516</v>
      </c>
      <c r="C80" s="158" t="s">
        <v>434</v>
      </c>
      <c r="D80" s="294" t="s">
        <v>502</v>
      </c>
      <c r="E80" s="294" t="s">
        <v>446</v>
      </c>
      <c r="F80" s="300"/>
    </row>
    <row r="81" spans="1:6" ht="25.15" customHeight="1" x14ac:dyDescent="0.25">
      <c r="A81" s="129" t="str">
        <f t="shared" si="2"/>
        <v>C.1.C.</v>
      </c>
      <c r="B81" s="131" t="s">
        <v>517</v>
      </c>
      <c r="C81" s="158" t="s">
        <v>435</v>
      </c>
      <c r="D81" s="294" t="s">
        <v>502</v>
      </c>
      <c r="E81" s="294" t="s">
        <v>446</v>
      </c>
      <c r="F81" s="300"/>
    </row>
    <row r="82" spans="1:6" ht="25.15" customHeight="1" x14ac:dyDescent="0.25">
      <c r="A82" s="129" t="str">
        <f t="shared" si="2"/>
        <v>C.1.C.</v>
      </c>
      <c r="B82" s="131" t="s">
        <v>518</v>
      </c>
      <c r="C82" s="158" t="s">
        <v>436</v>
      </c>
      <c r="D82" s="294" t="s">
        <v>502</v>
      </c>
      <c r="E82" s="294" t="s">
        <v>446</v>
      </c>
      <c r="F82" s="300"/>
    </row>
    <row r="83" spans="1:6" ht="25.15" customHeight="1" x14ac:dyDescent="0.25">
      <c r="A83" s="129" t="str">
        <f t="shared" si="2"/>
        <v>C.1.C.</v>
      </c>
      <c r="B83" s="131" t="s">
        <v>519</v>
      </c>
      <c r="C83" s="158" t="s">
        <v>437</v>
      </c>
      <c r="D83" s="294" t="s">
        <v>502</v>
      </c>
      <c r="E83" s="294" t="s">
        <v>446</v>
      </c>
      <c r="F83" s="300"/>
    </row>
    <row r="84" spans="1:6" ht="25.15" customHeight="1" x14ac:dyDescent="0.25">
      <c r="A84" s="129" t="str">
        <f t="shared" si="2"/>
        <v>C.1.C.</v>
      </c>
      <c r="B84" s="131" t="s">
        <v>520</v>
      </c>
      <c r="C84" s="158" t="s">
        <v>438</v>
      </c>
      <c r="D84" s="294" t="s">
        <v>502</v>
      </c>
      <c r="E84" s="294" t="s">
        <v>446</v>
      </c>
      <c r="F84" s="300"/>
    </row>
    <row r="85" spans="1:6" ht="25.15" customHeight="1" x14ac:dyDescent="0.25">
      <c r="A85" s="129" t="str">
        <f t="shared" si="2"/>
        <v>C.1.C.</v>
      </c>
      <c r="B85" s="131" t="s">
        <v>521</v>
      </c>
      <c r="C85" s="158" t="s">
        <v>439</v>
      </c>
      <c r="D85" s="294" t="s">
        <v>502</v>
      </c>
      <c r="E85" s="294" t="s">
        <v>446</v>
      </c>
      <c r="F85" s="300"/>
    </row>
    <row r="86" spans="1:6" ht="25.15" customHeight="1" x14ac:dyDescent="0.25">
      <c r="A86" s="129" t="str">
        <f t="shared" si="2"/>
        <v>C.1.C.</v>
      </c>
      <c r="B86" s="131" t="s">
        <v>522</v>
      </c>
      <c r="C86" s="158" t="s">
        <v>440</v>
      </c>
      <c r="D86" s="294" t="s">
        <v>502</v>
      </c>
      <c r="E86" s="294" t="s">
        <v>446</v>
      </c>
      <c r="F86" s="300"/>
    </row>
    <row r="87" spans="1:6" ht="25.15" customHeight="1" x14ac:dyDescent="0.25">
      <c r="A87" s="129" t="str">
        <f t="shared" si="2"/>
        <v>C.1.C.</v>
      </c>
      <c r="B87" s="131" t="s">
        <v>523</v>
      </c>
      <c r="C87" s="158" t="s">
        <v>441</v>
      </c>
      <c r="D87" s="294" t="s">
        <v>502</v>
      </c>
      <c r="E87" s="294" t="s">
        <v>446</v>
      </c>
      <c r="F87" s="300"/>
    </row>
    <row r="88" spans="1:6" ht="25.15" customHeight="1" x14ac:dyDescent="0.25">
      <c r="A88" s="129" t="str">
        <f t="shared" si="2"/>
        <v>C.1.C.</v>
      </c>
      <c r="B88" s="131" t="s">
        <v>524</v>
      </c>
      <c r="C88" s="158" t="s">
        <v>442</v>
      </c>
      <c r="D88" s="294" t="s">
        <v>502</v>
      </c>
      <c r="E88" s="294" t="s">
        <v>446</v>
      </c>
      <c r="F88" s="300"/>
    </row>
    <row r="89" spans="1:6" ht="25.15" customHeight="1" x14ac:dyDescent="0.25">
      <c r="A89" s="129" t="str">
        <f t="shared" si="2"/>
        <v>C.1.C.</v>
      </c>
      <c r="B89" s="131" t="s">
        <v>525</v>
      </c>
      <c r="C89" s="159" t="s">
        <v>443</v>
      </c>
      <c r="D89" s="301" t="s">
        <v>502</v>
      </c>
      <c r="E89" s="301" t="s">
        <v>448</v>
      </c>
      <c r="F89" s="302"/>
    </row>
    <row r="90" spans="1:6" ht="25.15" customHeight="1" x14ac:dyDescent="0.25">
      <c r="A90" s="129" t="str">
        <f t="shared" si="2"/>
        <v>C.1.C.</v>
      </c>
      <c r="B90" s="131" t="s">
        <v>526</v>
      </c>
      <c r="C90" s="160" t="s">
        <v>421</v>
      </c>
      <c r="D90" s="303" t="s">
        <v>453</v>
      </c>
      <c r="E90" s="303" t="s">
        <v>446</v>
      </c>
      <c r="F90" s="304"/>
    </row>
    <row r="91" spans="1:6" ht="25.15" customHeight="1" x14ac:dyDescent="0.25">
      <c r="A91" s="129" t="str">
        <f t="shared" si="2"/>
        <v>C.1.C.</v>
      </c>
      <c r="B91" s="131" t="s">
        <v>527</v>
      </c>
      <c r="C91" s="158" t="s">
        <v>422</v>
      </c>
      <c r="D91" s="294" t="s">
        <v>453</v>
      </c>
      <c r="E91" s="294" t="s">
        <v>447</v>
      </c>
      <c r="F91" s="300"/>
    </row>
    <row r="92" spans="1:6" ht="25.15" customHeight="1" x14ac:dyDescent="0.25">
      <c r="A92" s="129" t="str">
        <f t="shared" si="2"/>
        <v>C.1.C.</v>
      </c>
      <c r="B92" s="131" t="s">
        <v>528</v>
      </c>
      <c r="C92" s="158" t="s">
        <v>423</v>
      </c>
      <c r="D92" s="294" t="s">
        <v>453</v>
      </c>
      <c r="E92" s="294" t="s">
        <v>446</v>
      </c>
      <c r="F92" s="300"/>
    </row>
    <row r="93" spans="1:6" ht="25.15" customHeight="1" x14ac:dyDescent="0.25">
      <c r="A93" s="129" t="str">
        <f t="shared" si="2"/>
        <v>C.1.C.</v>
      </c>
      <c r="B93" s="131" t="s">
        <v>529</v>
      </c>
      <c r="C93" s="158" t="s">
        <v>424</v>
      </c>
      <c r="D93" s="294" t="s">
        <v>453</v>
      </c>
      <c r="E93" s="294" t="s">
        <v>446</v>
      </c>
      <c r="F93" s="300"/>
    </row>
    <row r="94" spans="1:6" ht="25.15" customHeight="1" x14ac:dyDescent="0.25">
      <c r="A94" s="129" t="str">
        <f t="shared" si="2"/>
        <v>C.1.C.</v>
      </c>
      <c r="B94" s="131" t="s">
        <v>530</v>
      </c>
      <c r="C94" s="158" t="s">
        <v>425</v>
      </c>
      <c r="D94" s="294" t="s">
        <v>453</v>
      </c>
      <c r="E94" s="294" t="s">
        <v>447</v>
      </c>
      <c r="F94" s="300"/>
    </row>
    <row r="95" spans="1:6" ht="25.15" customHeight="1" x14ac:dyDescent="0.25">
      <c r="A95" s="129" t="str">
        <f t="shared" si="2"/>
        <v>C.1.C.</v>
      </c>
      <c r="B95" s="131" t="s">
        <v>531</v>
      </c>
      <c r="C95" s="158" t="s">
        <v>426</v>
      </c>
      <c r="D95" s="294" t="s">
        <v>453</v>
      </c>
      <c r="E95" s="294" t="s">
        <v>301</v>
      </c>
      <c r="F95" s="300"/>
    </row>
    <row r="96" spans="1:6" ht="25.15" customHeight="1" x14ac:dyDescent="0.25">
      <c r="A96" s="129" t="str">
        <f t="shared" si="2"/>
        <v>C.1.C.</v>
      </c>
      <c r="B96" s="131" t="s">
        <v>532</v>
      </c>
      <c r="C96" s="158" t="s">
        <v>427</v>
      </c>
      <c r="D96" s="294" t="s">
        <v>453</v>
      </c>
      <c r="E96" s="294" t="s">
        <v>301</v>
      </c>
      <c r="F96" s="300"/>
    </row>
    <row r="97" spans="1:6" ht="25.15" customHeight="1" x14ac:dyDescent="0.25">
      <c r="A97" s="129" t="str">
        <f t="shared" si="2"/>
        <v>C.1.C.</v>
      </c>
      <c r="B97" s="131" t="s">
        <v>533</v>
      </c>
      <c r="C97" s="158" t="s">
        <v>428</v>
      </c>
      <c r="D97" s="294" t="s">
        <v>453</v>
      </c>
      <c r="E97" s="294" t="s">
        <v>448</v>
      </c>
      <c r="F97" s="300"/>
    </row>
    <row r="98" spans="1:6" ht="25.15" customHeight="1" x14ac:dyDescent="0.25">
      <c r="A98" s="129" t="str">
        <f t="shared" si="2"/>
        <v>C.1.C.</v>
      </c>
      <c r="B98" s="131" t="s">
        <v>534</v>
      </c>
      <c r="C98" s="158" t="s">
        <v>429</v>
      </c>
      <c r="D98" s="294" t="s">
        <v>453</v>
      </c>
      <c r="E98" s="294" t="s">
        <v>301</v>
      </c>
      <c r="F98" s="300"/>
    </row>
    <row r="99" spans="1:6" ht="25.15" customHeight="1" x14ac:dyDescent="0.25">
      <c r="A99" s="129" t="str">
        <f t="shared" si="2"/>
        <v>C.1.C.</v>
      </c>
      <c r="B99" s="131" t="s">
        <v>535</v>
      </c>
      <c r="C99" s="158" t="s">
        <v>430</v>
      </c>
      <c r="D99" s="294" t="s">
        <v>453</v>
      </c>
      <c r="E99" s="294" t="s">
        <v>446</v>
      </c>
      <c r="F99" s="300"/>
    </row>
    <row r="100" spans="1:6" ht="25.15" customHeight="1" x14ac:dyDescent="0.25">
      <c r="A100" s="129" t="str">
        <f t="shared" si="2"/>
        <v>C.1.C.</v>
      </c>
      <c r="B100" s="131" t="s">
        <v>536</v>
      </c>
      <c r="C100" s="158" t="s">
        <v>431</v>
      </c>
      <c r="D100" s="294" t="s">
        <v>453</v>
      </c>
      <c r="E100" s="294" t="s">
        <v>29</v>
      </c>
      <c r="F100" s="300"/>
    </row>
    <row r="101" spans="1:6" ht="25.15" customHeight="1" x14ac:dyDescent="0.25">
      <c r="A101" s="129" t="str">
        <f t="shared" si="2"/>
        <v>C.1.C.</v>
      </c>
      <c r="B101" s="131" t="s">
        <v>537</v>
      </c>
      <c r="C101" s="158" t="s">
        <v>432</v>
      </c>
      <c r="D101" s="294" t="s">
        <v>453</v>
      </c>
      <c r="E101" s="294" t="s">
        <v>446</v>
      </c>
      <c r="F101" s="300"/>
    </row>
    <row r="102" spans="1:6" ht="25.15" customHeight="1" x14ac:dyDescent="0.25">
      <c r="A102" s="129" t="str">
        <f t="shared" si="2"/>
        <v>C.1.C.</v>
      </c>
      <c r="B102" s="131" t="s">
        <v>538</v>
      </c>
      <c r="C102" s="158" t="s">
        <v>433</v>
      </c>
      <c r="D102" s="294" t="s">
        <v>453</v>
      </c>
      <c r="E102" s="294" t="s">
        <v>446</v>
      </c>
      <c r="F102" s="300"/>
    </row>
    <row r="103" spans="1:6" ht="25.15" customHeight="1" x14ac:dyDescent="0.25">
      <c r="A103" s="129" t="str">
        <f t="shared" si="2"/>
        <v>C.1.C.</v>
      </c>
      <c r="B103" s="131" t="s">
        <v>539</v>
      </c>
      <c r="C103" s="158" t="s">
        <v>434</v>
      </c>
      <c r="D103" s="294" t="s">
        <v>453</v>
      </c>
      <c r="E103" s="294" t="s">
        <v>446</v>
      </c>
      <c r="F103" s="300"/>
    </row>
    <row r="104" spans="1:6" ht="25.15" customHeight="1" x14ac:dyDescent="0.25">
      <c r="A104" s="129" t="str">
        <f t="shared" si="2"/>
        <v>C.1.C.</v>
      </c>
      <c r="B104" s="131" t="s">
        <v>540</v>
      </c>
      <c r="C104" s="158" t="s">
        <v>435</v>
      </c>
      <c r="D104" s="294" t="s">
        <v>453</v>
      </c>
      <c r="E104" s="294" t="s">
        <v>446</v>
      </c>
      <c r="F104" s="300"/>
    </row>
    <row r="105" spans="1:6" ht="25.15" customHeight="1" x14ac:dyDescent="0.25">
      <c r="A105" s="129" t="str">
        <f t="shared" si="2"/>
        <v>C.1.C.</v>
      </c>
      <c r="B105" s="131" t="s">
        <v>541</v>
      </c>
      <c r="C105" s="158" t="s">
        <v>436</v>
      </c>
      <c r="D105" s="294" t="s">
        <v>453</v>
      </c>
      <c r="E105" s="294" t="s">
        <v>446</v>
      </c>
      <c r="F105" s="300"/>
    </row>
    <row r="106" spans="1:6" ht="25.15" customHeight="1" x14ac:dyDescent="0.25">
      <c r="A106" s="129" t="str">
        <f t="shared" si="2"/>
        <v>C.1.C.</v>
      </c>
      <c r="B106" s="131" t="s">
        <v>542</v>
      </c>
      <c r="C106" s="158" t="s">
        <v>437</v>
      </c>
      <c r="D106" s="294" t="s">
        <v>453</v>
      </c>
      <c r="E106" s="294" t="s">
        <v>446</v>
      </c>
      <c r="F106" s="300"/>
    </row>
    <row r="107" spans="1:6" ht="25.15" customHeight="1" x14ac:dyDescent="0.25">
      <c r="A107" s="129" t="str">
        <f t="shared" si="2"/>
        <v>C.1.C.</v>
      </c>
      <c r="B107" s="131" t="s">
        <v>543</v>
      </c>
      <c r="C107" s="158" t="s">
        <v>438</v>
      </c>
      <c r="D107" s="294" t="s">
        <v>453</v>
      </c>
      <c r="E107" s="294" t="s">
        <v>446</v>
      </c>
      <c r="F107" s="300"/>
    </row>
    <row r="108" spans="1:6" ht="25.15" customHeight="1" x14ac:dyDescent="0.25">
      <c r="A108" s="129" t="str">
        <f t="shared" si="2"/>
        <v>C.1.C.</v>
      </c>
      <c r="B108" s="131" t="s">
        <v>544</v>
      </c>
      <c r="C108" s="158" t="s">
        <v>439</v>
      </c>
      <c r="D108" s="294" t="s">
        <v>453</v>
      </c>
      <c r="E108" s="294" t="s">
        <v>446</v>
      </c>
      <c r="F108" s="300"/>
    </row>
    <row r="109" spans="1:6" ht="25.15" customHeight="1" x14ac:dyDescent="0.25">
      <c r="A109" s="129" t="str">
        <f t="shared" si="2"/>
        <v>C.1.C.</v>
      </c>
      <c r="B109" s="131" t="s">
        <v>545</v>
      </c>
      <c r="C109" s="158" t="s">
        <v>440</v>
      </c>
      <c r="D109" s="294" t="s">
        <v>453</v>
      </c>
      <c r="E109" s="294" t="s">
        <v>446</v>
      </c>
      <c r="F109" s="300"/>
    </row>
    <row r="110" spans="1:6" ht="25.15" customHeight="1" x14ac:dyDescent="0.25">
      <c r="A110" s="129" t="str">
        <f t="shared" si="2"/>
        <v>C.1.C.</v>
      </c>
      <c r="B110" s="131" t="s">
        <v>546</v>
      </c>
      <c r="C110" s="158" t="s">
        <v>441</v>
      </c>
      <c r="D110" s="294" t="s">
        <v>453</v>
      </c>
      <c r="E110" s="294" t="s">
        <v>446</v>
      </c>
      <c r="F110" s="300"/>
    </row>
    <row r="111" spans="1:6" ht="25.15" customHeight="1" x14ac:dyDescent="0.25">
      <c r="A111" s="129" t="str">
        <f t="shared" si="2"/>
        <v>C.1.C.</v>
      </c>
      <c r="B111" s="131" t="s">
        <v>547</v>
      </c>
      <c r="C111" s="158" t="s">
        <v>442</v>
      </c>
      <c r="D111" s="294" t="s">
        <v>453</v>
      </c>
      <c r="E111" s="294" t="s">
        <v>446</v>
      </c>
      <c r="F111" s="300"/>
    </row>
    <row r="112" spans="1:6" ht="25.15" customHeight="1" x14ac:dyDescent="0.25">
      <c r="A112" s="129" t="str">
        <f t="shared" si="2"/>
        <v>C.1.C.</v>
      </c>
      <c r="B112" s="131" t="s">
        <v>548</v>
      </c>
      <c r="C112" s="159" t="s">
        <v>443</v>
      </c>
      <c r="D112" s="301" t="s">
        <v>453</v>
      </c>
      <c r="E112" s="301" t="s">
        <v>448</v>
      </c>
      <c r="F112" s="302"/>
    </row>
    <row r="113" spans="1:6" ht="25.15" customHeight="1" x14ac:dyDescent="0.25">
      <c r="A113" s="129" t="str">
        <f t="shared" si="2"/>
        <v>C.1.C.</v>
      </c>
      <c r="B113" s="131" t="s">
        <v>549</v>
      </c>
      <c r="C113" s="160" t="s">
        <v>421</v>
      </c>
      <c r="D113" s="303" t="s">
        <v>454</v>
      </c>
      <c r="E113" s="303" t="s">
        <v>446</v>
      </c>
      <c r="F113" s="304"/>
    </row>
    <row r="114" spans="1:6" ht="25.15" customHeight="1" x14ac:dyDescent="0.25">
      <c r="A114" s="129" t="str">
        <f t="shared" si="2"/>
        <v>C.1.C.</v>
      </c>
      <c r="B114" s="131" t="s">
        <v>550</v>
      </c>
      <c r="C114" s="158" t="s">
        <v>422</v>
      </c>
      <c r="D114" s="294" t="s">
        <v>454</v>
      </c>
      <c r="E114" s="294" t="s">
        <v>447</v>
      </c>
      <c r="F114" s="300"/>
    </row>
    <row r="115" spans="1:6" ht="25.15" customHeight="1" x14ac:dyDescent="0.25">
      <c r="A115" s="129" t="str">
        <f t="shared" si="2"/>
        <v>C.1.C.</v>
      </c>
      <c r="B115" s="131" t="s">
        <v>551</v>
      </c>
      <c r="C115" s="158" t="s">
        <v>423</v>
      </c>
      <c r="D115" s="294" t="s">
        <v>454</v>
      </c>
      <c r="E115" s="294" t="s">
        <v>446</v>
      </c>
      <c r="F115" s="300"/>
    </row>
    <row r="116" spans="1:6" ht="25.15" customHeight="1" x14ac:dyDescent="0.25">
      <c r="A116" s="129" t="str">
        <f t="shared" si="2"/>
        <v>C.1.C.</v>
      </c>
      <c r="B116" s="131" t="s">
        <v>552</v>
      </c>
      <c r="C116" s="158" t="s">
        <v>424</v>
      </c>
      <c r="D116" s="294" t="s">
        <v>454</v>
      </c>
      <c r="E116" s="294" t="s">
        <v>446</v>
      </c>
      <c r="F116" s="300"/>
    </row>
    <row r="117" spans="1:6" ht="25.15" customHeight="1" x14ac:dyDescent="0.25">
      <c r="A117" s="129" t="str">
        <f t="shared" si="2"/>
        <v>C.1.C.</v>
      </c>
      <c r="B117" s="131" t="s">
        <v>553</v>
      </c>
      <c r="C117" s="158" t="s">
        <v>425</v>
      </c>
      <c r="D117" s="294" t="s">
        <v>454</v>
      </c>
      <c r="E117" s="294" t="s">
        <v>447</v>
      </c>
      <c r="F117" s="300"/>
    </row>
    <row r="118" spans="1:6" ht="25.15" customHeight="1" x14ac:dyDescent="0.25">
      <c r="A118" s="129" t="str">
        <f t="shared" si="2"/>
        <v>C.1.C.</v>
      </c>
      <c r="B118" s="131" t="s">
        <v>554</v>
      </c>
      <c r="C118" s="158" t="s">
        <v>426</v>
      </c>
      <c r="D118" s="294" t="s">
        <v>454</v>
      </c>
      <c r="E118" s="294" t="s">
        <v>301</v>
      </c>
      <c r="F118" s="300"/>
    </row>
    <row r="119" spans="1:6" ht="25.15" customHeight="1" x14ac:dyDescent="0.25">
      <c r="A119" s="129" t="str">
        <f t="shared" si="2"/>
        <v>C.1.C.</v>
      </c>
      <c r="B119" s="131" t="s">
        <v>555</v>
      </c>
      <c r="C119" s="158" t="s">
        <v>427</v>
      </c>
      <c r="D119" s="294" t="s">
        <v>454</v>
      </c>
      <c r="E119" s="294" t="s">
        <v>301</v>
      </c>
      <c r="F119" s="300"/>
    </row>
    <row r="120" spans="1:6" ht="25.15" customHeight="1" x14ac:dyDescent="0.25">
      <c r="A120" s="129" t="str">
        <f t="shared" si="2"/>
        <v>C.1.C.</v>
      </c>
      <c r="B120" s="131" t="s">
        <v>556</v>
      </c>
      <c r="C120" s="158" t="s">
        <v>428</v>
      </c>
      <c r="D120" s="294" t="s">
        <v>454</v>
      </c>
      <c r="E120" s="294" t="s">
        <v>448</v>
      </c>
      <c r="F120" s="300"/>
    </row>
    <row r="121" spans="1:6" ht="25.15" customHeight="1" x14ac:dyDescent="0.25">
      <c r="A121" s="129" t="str">
        <f t="shared" si="2"/>
        <v>C.1.C.</v>
      </c>
      <c r="B121" s="131" t="s">
        <v>557</v>
      </c>
      <c r="C121" s="158" t="s">
        <v>429</v>
      </c>
      <c r="D121" s="294" t="s">
        <v>454</v>
      </c>
      <c r="E121" s="294" t="s">
        <v>301</v>
      </c>
      <c r="F121" s="300"/>
    </row>
    <row r="122" spans="1:6" ht="25.15" customHeight="1" x14ac:dyDescent="0.25">
      <c r="A122" s="129" t="str">
        <f t="shared" si="2"/>
        <v>C.1.C.</v>
      </c>
      <c r="B122" s="131" t="s">
        <v>558</v>
      </c>
      <c r="C122" s="158" t="s">
        <v>430</v>
      </c>
      <c r="D122" s="294" t="s">
        <v>454</v>
      </c>
      <c r="E122" s="294" t="s">
        <v>446</v>
      </c>
      <c r="F122" s="300"/>
    </row>
    <row r="123" spans="1:6" ht="25.15" customHeight="1" x14ac:dyDescent="0.25">
      <c r="A123" s="129" t="str">
        <f t="shared" si="2"/>
        <v>C.1.C.</v>
      </c>
      <c r="B123" s="131" t="s">
        <v>559</v>
      </c>
      <c r="C123" s="158" t="s">
        <v>431</v>
      </c>
      <c r="D123" s="294" t="s">
        <v>454</v>
      </c>
      <c r="E123" s="294" t="s">
        <v>29</v>
      </c>
      <c r="F123" s="300"/>
    </row>
    <row r="124" spans="1:6" ht="25.15" customHeight="1" x14ac:dyDescent="0.25">
      <c r="A124" s="129" t="str">
        <f t="shared" si="2"/>
        <v>C.1.C.</v>
      </c>
      <c r="B124" s="131" t="s">
        <v>560</v>
      </c>
      <c r="C124" s="158" t="s">
        <v>432</v>
      </c>
      <c r="D124" s="294" t="s">
        <v>454</v>
      </c>
      <c r="E124" s="294" t="s">
        <v>446</v>
      </c>
      <c r="F124" s="300"/>
    </row>
    <row r="125" spans="1:6" ht="25.15" customHeight="1" x14ac:dyDescent="0.25">
      <c r="A125" s="129" t="str">
        <f t="shared" si="2"/>
        <v>C.1.C.</v>
      </c>
      <c r="B125" s="131" t="s">
        <v>561</v>
      </c>
      <c r="C125" s="158" t="s">
        <v>433</v>
      </c>
      <c r="D125" s="294" t="s">
        <v>454</v>
      </c>
      <c r="E125" s="294" t="s">
        <v>446</v>
      </c>
      <c r="F125" s="300"/>
    </row>
    <row r="126" spans="1:6" ht="25.15" customHeight="1" x14ac:dyDescent="0.25">
      <c r="A126" s="129" t="str">
        <f t="shared" si="2"/>
        <v>C.1.C.</v>
      </c>
      <c r="B126" s="131" t="s">
        <v>562</v>
      </c>
      <c r="C126" s="158" t="s">
        <v>434</v>
      </c>
      <c r="D126" s="294" t="s">
        <v>454</v>
      </c>
      <c r="E126" s="294" t="s">
        <v>446</v>
      </c>
      <c r="F126" s="300"/>
    </row>
    <row r="127" spans="1:6" ht="25.15" customHeight="1" x14ac:dyDescent="0.25">
      <c r="A127" s="129" t="str">
        <f t="shared" si="2"/>
        <v>C.1.C.</v>
      </c>
      <c r="B127" s="131" t="s">
        <v>563</v>
      </c>
      <c r="C127" s="158" t="s">
        <v>435</v>
      </c>
      <c r="D127" s="294" t="s">
        <v>454</v>
      </c>
      <c r="E127" s="294" t="s">
        <v>446</v>
      </c>
      <c r="F127" s="300"/>
    </row>
    <row r="128" spans="1:6" ht="25.15" customHeight="1" x14ac:dyDescent="0.25">
      <c r="A128" s="129" t="str">
        <f t="shared" si="2"/>
        <v>C.1.C.</v>
      </c>
      <c r="B128" s="131" t="s">
        <v>564</v>
      </c>
      <c r="C128" s="158" t="s">
        <v>436</v>
      </c>
      <c r="D128" s="294" t="s">
        <v>454</v>
      </c>
      <c r="E128" s="294" t="s">
        <v>446</v>
      </c>
      <c r="F128" s="300"/>
    </row>
    <row r="129" spans="1:6" ht="25.15" customHeight="1" x14ac:dyDescent="0.25">
      <c r="A129" s="129" t="str">
        <f t="shared" si="2"/>
        <v>C.1.C.</v>
      </c>
      <c r="B129" s="131" t="s">
        <v>565</v>
      </c>
      <c r="C129" s="158" t="s">
        <v>437</v>
      </c>
      <c r="D129" s="294" t="s">
        <v>454</v>
      </c>
      <c r="E129" s="294" t="s">
        <v>446</v>
      </c>
      <c r="F129" s="300"/>
    </row>
    <row r="130" spans="1:6" ht="25.15" customHeight="1" x14ac:dyDescent="0.25">
      <c r="A130" s="129" t="str">
        <f t="shared" si="2"/>
        <v>C.1.C.</v>
      </c>
      <c r="B130" s="131" t="s">
        <v>566</v>
      </c>
      <c r="C130" s="158" t="s">
        <v>438</v>
      </c>
      <c r="D130" s="294" t="s">
        <v>454</v>
      </c>
      <c r="E130" s="294" t="s">
        <v>446</v>
      </c>
      <c r="F130" s="300"/>
    </row>
    <row r="131" spans="1:6" ht="25.15" customHeight="1" x14ac:dyDescent="0.25">
      <c r="A131" s="129" t="str">
        <f t="shared" ref="A131:A208" si="3">IF(B131&gt;0,"C.1.C.","")</f>
        <v>C.1.C.</v>
      </c>
      <c r="B131" s="131" t="s">
        <v>567</v>
      </c>
      <c r="C131" s="158" t="s">
        <v>439</v>
      </c>
      <c r="D131" s="294" t="s">
        <v>454</v>
      </c>
      <c r="E131" s="294" t="s">
        <v>446</v>
      </c>
      <c r="F131" s="300"/>
    </row>
    <row r="132" spans="1:6" ht="25.15" customHeight="1" x14ac:dyDescent="0.25">
      <c r="A132" s="129" t="str">
        <f t="shared" si="3"/>
        <v>C.1.C.</v>
      </c>
      <c r="B132" s="131" t="s">
        <v>568</v>
      </c>
      <c r="C132" s="158" t="s">
        <v>440</v>
      </c>
      <c r="D132" s="294" t="s">
        <v>454</v>
      </c>
      <c r="E132" s="294" t="s">
        <v>446</v>
      </c>
      <c r="F132" s="300"/>
    </row>
    <row r="133" spans="1:6" ht="25.15" customHeight="1" x14ac:dyDescent="0.25">
      <c r="A133" s="129" t="str">
        <f t="shared" si="3"/>
        <v>C.1.C.</v>
      </c>
      <c r="B133" s="131" t="s">
        <v>569</v>
      </c>
      <c r="C133" s="158" t="s">
        <v>441</v>
      </c>
      <c r="D133" s="294" t="s">
        <v>454</v>
      </c>
      <c r="E133" s="294" t="s">
        <v>446</v>
      </c>
      <c r="F133" s="300"/>
    </row>
    <row r="134" spans="1:6" ht="25.15" customHeight="1" x14ac:dyDescent="0.25">
      <c r="A134" s="129" t="str">
        <f t="shared" si="3"/>
        <v>C.1.C.</v>
      </c>
      <c r="B134" s="131" t="s">
        <v>570</v>
      </c>
      <c r="C134" s="158" t="s">
        <v>442</v>
      </c>
      <c r="D134" s="294" t="s">
        <v>454</v>
      </c>
      <c r="E134" s="294" t="s">
        <v>446</v>
      </c>
      <c r="F134" s="300"/>
    </row>
    <row r="135" spans="1:6" ht="25.15" customHeight="1" x14ac:dyDescent="0.25">
      <c r="A135" s="129" t="str">
        <f t="shared" si="3"/>
        <v>C.1.C.</v>
      </c>
      <c r="B135" s="131" t="s">
        <v>571</v>
      </c>
      <c r="C135" s="159" t="s">
        <v>443</v>
      </c>
      <c r="D135" s="301" t="s">
        <v>454</v>
      </c>
      <c r="E135" s="301" t="s">
        <v>448</v>
      </c>
      <c r="F135" s="302"/>
    </row>
    <row r="136" spans="1:6" ht="25.15" customHeight="1" x14ac:dyDescent="0.25">
      <c r="A136" s="129" t="str">
        <f t="shared" si="3"/>
        <v>C.1.C.</v>
      </c>
      <c r="B136" s="131" t="s">
        <v>572</v>
      </c>
      <c r="C136" s="160" t="s">
        <v>421</v>
      </c>
      <c r="D136" s="303" t="s">
        <v>455</v>
      </c>
      <c r="E136" s="303" t="s">
        <v>446</v>
      </c>
      <c r="F136" s="304"/>
    </row>
    <row r="137" spans="1:6" ht="25.15" customHeight="1" x14ac:dyDescent="0.25">
      <c r="A137" s="129" t="str">
        <f t="shared" si="3"/>
        <v>C.1.C.</v>
      </c>
      <c r="B137" s="131" t="s">
        <v>573</v>
      </c>
      <c r="C137" s="158" t="s">
        <v>422</v>
      </c>
      <c r="D137" s="294" t="s">
        <v>455</v>
      </c>
      <c r="E137" s="294" t="s">
        <v>447</v>
      </c>
      <c r="F137" s="300"/>
    </row>
    <row r="138" spans="1:6" ht="25.15" customHeight="1" x14ac:dyDescent="0.25">
      <c r="A138" s="129" t="str">
        <f t="shared" si="3"/>
        <v>C.1.C.</v>
      </c>
      <c r="B138" s="131" t="s">
        <v>574</v>
      </c>
      <c r="C138" s="158" t="s">
        <v>423</v>
      </c>
      <c r="D138" s="294" t="s">
        <v>455</v>
      </c>
      <c r="E138" s="294" t="s">
        <v>446</v>
      </c>
      <c r="F138" s="300"/>
    </row>
    <row r="139" spans="1:6" ht="25.15" customHeight="1" x14ac:dyDescent="0.25">
      <c r="A139" s="129" t="str">
        <f t="shared" si="3"/>
        <v>C.1.C.</v>
      </c>
      <c r="B139" s="131" t="s">
        <v>575</v>
      </c>
      <c r="C139" s="158" t="s">
        <v>424</v>
      </c>
      <c r="D139" s="294" t="s">
        <v>455</v>
      </c>
      <c r="E139" s="294" t="s">
        <v>446</v>
      </c>
      <c r="F139" s="300"/>
    </row>
    <row r="140" spans="1:6" ht="25.15" customHeight="1" x14ac:dyDescent="0.25">
      <c r="A140" s="129" t="str">
        <f t="shared" si="3"/>
        <v>C.1.C.</v>
      </c>
      <c r="B140" s="131" t="s">
        <v>576</v>
      </c>
      <c r="C140" s="158" t="s">
        <v>425</v>
      </c>
      <c r="D140" s="294" t="s">
        <v>455</v>
      </c>
      <c r="E140" s="294" t="s">
        <v>447</v>
      </c>
      <c r="F140" s="300"/>
    </row>
    <row r="141" spans="1:6" ht="25.15" customHeight="1" x14ac:dyDescent="0.25">
      <c r="A141" s="129" t="str">
        <f t="shared" si="3"/>
        <v>C.1.C.</v>
      </c>
      <c r="B141" s="131" t="s">
        <v>577</v>
      </c>
      <c r="C141" s="158" t="s">
        <v>426</v>
      </c>
      <c r="D141" s="294" t="s">
        <v>455</v>
      </c>
      <c r="E141" s="294" t="s">
        <v>301</v>
      </c>
      <c r="F141" s="300"/>
    </row>
    <row r="142" spans="1:6" ht="25.15" customHeight="1" x14ac:dyDescent="0.25">
      <c r="A142" s="129" t="str">
        <f t="shared" si="3"/>
        <v>C.1.C.</v>
      </c>
      <c r="B142" s="131" t="s">
        <v>578</v>
      </c>
      <c r="C142" s="158" t="s">
        <v>427</v>
      </c>
      <c r="D142" s="294" t="s">
        <v>455</v>
      </c>
      <c r="E142" s="294" t="s">
        <v>301</v>
      </c>
      <c r="F142" s="300"/>
    </row>
    <row r="143" spans="1:6" ht="25.15" customHeight="1" x14ac:dyDescent="0.25">
      <c r="A143" s="129" t="str">
        <f t="shared" si="3"/>
        <v>C.1.C.</v>
      </c>
      <c r="B143" s="131" t="s">
        <v>579</v>
      </c>
      <c r="C143" s="158" t="s">
        <v>428</v>
      </c>
      <c r="D143" s="294" t="s">
        <v>455</v>
      </c>
      <c r="E143" s="294" t="s">
        <v>448</v>
      </c>
      <c r="F143" s="300"/>
    </row>
    <row r="144" spans="1:6" ht="25.15" customHeight="1" x14ac:dyDescent="0.25">
      <c r="A144" s="129" t="str">
        <f t="shared" si="3"/>
        <v>C.1.C.</v>
      </c>
      <c r="B144" s="131" t="s">
        <v>580</v>
      </c>
      <c r="C144" s="158" t="s">
        <v>429</v>
      </c>
      <c r="D144" s="294" t="s">
        <v>455</v>
      </c>
      <c r="E144" s="294" t="s">
        <v>301</v>
      </c>
      <c r="F144" s="300"/>
    </row>
    <row r="145" spans="1:6" ht="25.15" customHeight="1" x14ac:dyDescent="0.25">
      <c r="A145" s="129" t="str">
        <f t="shared" si="3"/>
        <v>C.1.C.</v>
      </c>
      <c r="B145" s="131" t="s">
        <v>581</v>
      </c>
      <c r="C145" s="158" t="s">
        <v>430</v>
      </c>
      <c r="D145" s="294" t="s">
        <v>455</v>
      </c>
      <c r="E145" s="294" t="s">
        <v>446</v>
      </c>
      <c r="F145" s="300"/>
    </row>
    <row r="146" spans="1:6" ht="25.15" customHeight="1" x14ac:dyDescent="0.25">
      <c r="A146" s="129" t="str">
        <f t="shared" si="3"/>
        <v>C.1.C.</v>
      </c>
      <c r="B146" s="131" t="s">
        <v>582</v>
      </c>
      <c r="C146" s="158" t="s">
        <v>431</v>
      </c>
      <c r="D146" s="294" t="s">
        <v>455</v>
      </c>
      <c r="E146" s="294" t="s">
        <v>29</v>
      </c>
      <c r="F146" s="300"/>
    </row>
    <row r="147" spans="1:6" ht="25.15" customHeight="1" x14ac:dyDescent="0.25">
      <c r="A147" s="129" t="str">
        <f t="shared" si="3"/>
        <v>C.1.C.</v>
      </c>
      <c r="B147" s="131" t="s">
        <v>583</v>
      </c>
      <c r="C147" s="158" t="s">
        <v>432</v>
      </c>
      <c r="D147" s="294" t="s">
        <v>455</v>
      </c>
      <c r="E147" s="294" t="s">
        <v>446</v>
      </c>
      <c r="F147" s="300"/>
    </row>
    <row r="148" spans="1:6" ht="25.15" customHeight="1" x14ac:dyDescent="0.25">
      <c r="A148" s="129" t="str">
        <f t="shared" si="3"/>
        <v>C.1.C.</v>
      </c>
      <c r="B148" s="131" t="s">
        <v>584</v>
      </c>
      <c r="C148" s="158" t="s">
        <v>433</v>
      </c>
      <c r="D148" s="294" t="s">
        <v>455</v>
      </c>
      <c r="E148" s="294" t="s">
        <v>446</v>
      </c>
      <c r="F148" s="300"/>
    </row>
    <row r="149" spans="1:6" ht="25.15" customHeight="1" x14ac:dyDescent="0.25">
      <c r="A149" s="129" t="str">
        <f t="shared" si="3"/>
        <v>C.1.C.</v>
      </c>
      <c r="B149" s="131" t="s">
        <v>585</v>
      </c>
      <c r="C149" s="158" t="s">
        <v>434</v>
      </c>
      <c r="D149" s="294" t="s">
        <v>455</v>
      </c>
      <c r="E149" s="294" t="s">
        <v>446</v>
      </c>
      <c r="F149" s="300"/>
    </row>
    <row r="150" spans="1:6" ht="25.15" customHeight="1" x14ac:dyDescent="0.25">
      <c r="A150" s="129" t="str">
        <f t="shared" si="3"/>
        <v>C.1.C.</v>
      </c>
      <c r="B150" s="131" t="s">
        <v>586</v>
      </c>
      <c r="C150" s="158" t="s">
        <v>435</v>
      </c>
      <c r="D150" s="294" t="s">
        <v>455</v>
      </c>
      <c r="E150" s="294" t="s">
        <v>446</v>
      </c>
      <c r="F150" s="300"/>
    </row>
    <row r="151" spans="1:6" ht="25.15" customHeight="1" x14ac:dyDescent="0.25">
      <c r="A151" s="129" t="str">
        <f t="shared" si="3"/>
        <v>C.1.C.</v>
      </c>
      <c r="B151" s="131" t="s">
        <v>587</v>
      </c>
      <c r="C151" s="158" t="s">
        <v>436</v>
      </c>
      <c r="D151" s="294" t="s">
        <v>455</v>
      </c>
      <c r="E151" s="294" t="s">
        <v>446</v>
      </c>
      <c r="F151" s="300"/>
    </row>
    <row r="152" spans="1:6" ht="25.15" customHeight="1" x14ac:dyDescent="0.25">
      <c r="A152" s="129" t="str">
        <f t="shared" si="3"/>
        <v>C.1.C.</v>
      </c>
      <c r="B152" s="131" t="s">
        <v>588</v>
      </c>
      <c r="C152" s="158" t="s">
        <v>437</v>
      </c>
      <c r="D152" s="294" t="s">
        <v>455</v>
      </c>
      <c r="E152" s="294" t="s">
        <v>446</v>
      </c>
      <c r="F152" s="300"/>
    </row>
    <row r="153" spans="1:6" ht="25.15" customHeight="1" x14ac:dyDescent="0.25">
      <c r="A153" s="129" t="str">
        <f t="shared" si="3"/>
        <v>C.1.C.</v>
      </c>
      <c r="B153" s="131" t="s">
        <v>589</v>
      </c>
      <c r="C153" s="158" t="s">
        <v>438</v>
      </c>
      <c r="D153" s="294" t="s">
        <v>455</v>
      </c>
      <c r="E153" s="294" t="s">
        <v>446</v>
      </c>
      <c r="F153" s="300"/>
    </row>
    <row r="154" spans="1:6" ht="25.15" customHeight="1" x14ac:dyDescent="0.25">
      <c r="A154" s="129" t="str">
        <f t="shared" si="3"/>
        <v>C.1.C.</v>
      </c>
      <c r="B154" s="131" t="s">
        <v>590</v>
      </c>
      <c r="C154" s="158" t="s">
        <v>439</v>
      </c>
      <c r="D154" s="294" t="s">
        <v>455</v>
      </c>
      <c r="E154" s="294" t="s">
        <v>446</v>
      </c>
      <c r="F154" s="300"/>
    </row>
    <row r="155" spans="1:6" ht="25.15" customHeight="1" x14ac:dyDescent="0.25">
      <c r="A155" s="129" t="str">
        <f t="shared" si="3"/>
        <v>C.1.C.</v>
      </c>
      <c r="B155" s="131" t="s">
        <v>591</v>
      </c>
      <c r="C155" s="158" t="s">
        <v>440</v>
      </c>
      <c r="D155" s="294" t="s">
        <v>455</v>
      </c>
      <c r="E155" s="294" t="s">
        <v>446</v>
      </c>
      <c r="F155" s="300"/>
    </row>
    <row r="156" spans="1:6" ht="25.15" customHeight="1" x14ac:dyDescent="0.25">
      <c r="A156" s="129" t="str">
        <f t="shared" si="3"/>
        <v>C.1.C.</v>
      </c>
      <c r="B156" s="131" t="s">
        <v>592</v>
      </c>
      <c r="C156" s="158" t="s">
        <v>441</v>
      </c>
      <c r="D156" s="294" t="s">
        <v>455</v>
      </c>
      <c r="E156" s="294" t="s">
        <v>446</v>
      </c>
      <c r="F156" s="300"/>
    </row>
    <row r="157" spans="1:6" ht="25.15" customHeight="1" x14ac:dyDescent="0.25">
      <c r="A157" s="129" t="str">
        <f t="shared" si="3"/>
        <v>C.1.C.</v>
      </c>
      <c r="B157" s="131" t="s">
        <v>593</v>
      </c>
      <c r="C157" s="158" t="s">
        <v>442</v>
      </c>
      <c r="D157" s="294" t="s">
        <v>455</v>
      </c>
      <c r="E157" s="294" t="s">
        <v>446</v>
      </c>
      <c r="F157" s="300"/>
    </row>
    <row r="158" spans="1:6" ht="32.450000000000003" customHeight="1" x14ac:dyDescent="0.25">
      <c r="A158" s="129" t="str">
        <f t="shared" si="3"/>
        <v>C.1.C.</v>
      </c>
      <c r="B158" s="131" t="s">
        <v>594</v>
      </c>
      <c r="C158" s="158" t="s">
        <v>443</v>
      </c>
      <c r="D158" s="294" t="s">
        <v>455</v>
      </c>
      <c r="E158" s="294" t="s">
        <v>448</v>
      </c>
      <c r="F158" s="300"/>
    </row>
    <row r="159" spans="1:6" ht="18.600000000000001" customHeight="1" x14ac:dyDescent="0.25">
      <c r="A159" s="133" t="str">
        <f t="shared" si="3"/>
        <v>C.1.C.</v>
      </c>
      <c r="B159" s="134" t="s">
        <v>361</v>
      </c>
      <c r="C159" s="145" t="s">
        <v>623</v>
      </c>
      <c r="D159" s="305" t="s">
        <v>668</v>
      </c>
      <c r="E159" s="305"/>
      <c r="F159" s="306"/>
    </row>
    <row r="160" spans="1:6" ht="25.15" customHeight="1" x14ac:dyDescent="0.25">
      <c r="A160" s="129" t="str">
        <f t="shared" si="3"/>
        <v>C.1.C.</v>
      </c>
      <c r="B160" s="128" t="s">
        <v>373</v>
      </c>
      <c r="C160" s="144" t="s">
        <v>599</v>
      </c>
      <c r="D160" s="307" t="s">
        <v>598</v>
      </c>
      <c r="E160" s="308"/>
      <c r="F160" s="309"/>
    </row>
    <row r="161" spans="1:6" ht="25.15" customHeight="1" x14ac:dyDescent="0.25">
      <c r="A161" s="129" t="str">
        <f t="shared" si="3"/>
        <v>C.1.C.</v>
      </c>
      <c r="B161" s="128" t="s">
        <v>597</v>
      </c>
      <c r="C161" s="144" t="s">
        <v>602</v>
      </c>
      <c r="D161" s="307" t="s">
        <v>598</v>
      </c>
      <c r="E161" s="308"/>
      <c r="F161" s="309"/>
    </row>
    <row r="162" spans="1:6" ht="25.15" customHeight="1" x14ac:dyDescent="0.25">
      <c r="A162" s="129" t="str">
        <f t="shared" si="3"/>
        <v>C.1.C.</v>
      </c>
      <c r="B162" s="128" t="s">
        <v>600</v>
      </c>
      <c r="C162" s="144" t="s">
        <v>603</v>
      </c>
      <c r="D162" s="307" t="s">
        <v>598</v>
      </c>
      <c r="E162" s="308"/>
      <c r="F162" s="309"/>
    </row>
    <row r="163" spans="1:6" ht="42" customHeight="1" x14ac:dyDescent="0.25">
      <c r="A163" s="129" t="str">
        <f t="shared" si="3"/>
        <v>C.1.C.</v>
      </c>
      <c r="B163" s="128" t="s">
        <v>601</v>
      </c>
      <c r="C163" s="146" t="s">
        <v>604</v>
      </c>
      <c r="D163" s="307" t="s">
        <v>598</v>
      </c>
      <c r="E163" s="308"/>
      <c r="F163" s="309"/>
    </row>
    <row r="164" spans="1:6" ht="23.45" customHeight="1" x14ac:dyDescent="0.25">
      <c r="A164" s="133" t="str">
        <f t="shared" si="3"/>
        <v>C.1.C.</v>
      </c>
      <c r="B164" s="134" t="s">
        <v>380</v>
      </c>
      <c r="C164" s="145" t="s">
        <v>624</v>
      </c>
      <c r="D164" s="310"/>
      <c r="E164" s="311"/>
      <c r="F164" s="310"/>
    </row>
    <row r="165" spans="1:6" ht="33.6" customHeight="1" x14ac:dyDescent="0.25">
      <c r="A165" s="129" t="str">
        <f t="shared" si="3"/>
        <v>C.1.C.</v>
      </c>
      <c r="B165" s="128" t="s">
        <v>605</v>
      </c>
      <c r="C165" s="147" t="s">
        <v>616</v>
      </c>
      <c r="D165" s="290"/>
      <c r="E165" s="291"/>
      <c r="F165" s="290"/>
    </row>
    <row r="166" spans="1:6" ht="33.6" customHeight="1" x14ac:dyDescent="0.25">
      <c r="A166" s="129" t="str">
        <f t="shared" si="3"/>
        <v>C.1.C.</v>
      </c>
      <c r="B166" s="128" t="s">
        <v>609</v>
      </c>
      <c r="C166" s="146" t="s">
        <v>615</v>
      </c>
      <c r="D166" s="295" t="s">
        <v>606</v>
      </c>
      <c r="E166" s="312" t="s">
        <v>301</v>
      </c>
      <c r="F166" s="290"/>
    </row>
    <row r="167" spans="1:6" ht="34.9" customHeight="1" x14ac:dyDescent="0.25">
      <c r="A167" s="129" t="str">
        <f t="shared" si="3"/>
        <v>C.1.C.</v>
      </c>
      <c r="B167" s="128" t="s">
        <v>625</v>
      </c>
      <c r="C167" s="146" t="s">
        <v>607</v>
      </c>
      <c r="D167" s="290"/>
      <c r="E167" s="291"/>
      <c r="F167" s="290"/>
    </row>
    <row r="168" spans="1:6" ht="25.15" customHeight="1" x14ac:dyDescent="0.25">
      <c r="A168" s="129" t="str">
        <f t="shared" si="3"/>
        <v>C.1.C.</v>
      </c>
      <c r="B168" s="128" t="s">
        <v>626</v>
      </c>
      <c r="C168" s="148" t="s">
        <v>450</v>
      </c>
      <c r="D168" s="294" t="s">
        <v>451</v>
      </c>
      <c r="E168" s="312" t="s">
        <v>301</v>
      </c>
      <c r="F168" s="190"/>
    </row>
    <row r="169" spans="1:6" ht="25.15" customHeight="1" x14ac:dyDescent="0.25">
      <c r="A169" s="129" t="str">
        <f t="shared" si="3"/>
        <v>C.1.C.</v>
      </c>
      <c r="B169" s="128" t="s">
        <v>627</v>
      </c>
      <c r="C169" s="148" t="s">
        <v>450</v>
      </c>
      <c r="D169" s="294" t="s">
        <v>452</v>
      </c>
      <c r="E169" s="312" t="s">
        <v>301</v>
      </c>
      <c r="F169" s="190"/>
    </row>
    <row r="170" spans="1:6" ht="25.15" customHeight="1" x14ac:dyDescent="0.25">
      <c r="A170" s="129" t="str">
        <f t="shared" si="3"/>
        <v>C.1.C.</v>
      </c>
      <c r="B170" s="128" t="s">
        <v>628</v>
      </c>
      <c r="C170" s="148" t="s">
        <v>450</v>
      </c>
      <c r="D170" s="294" t="s">
        <v>502</v>
      </c>
      <c r="E170" s="312" t="s">
        <v>301</v>
      </c>
      <c r="F170" s="190"/>
    </row>
    <row r="171" spans="1:6" ht="25.15" customHeight="1" x14ac:dyDescent="0.25">
      <c r="A171" s="129" t="str">
        <f t="shared" si="3"/>
        <v>C.1.C.</v>
      </c>
      <c r="B171" s="128" t="s">
        <v>629</v>
      </c>
      <c r="C171" s="148" t="s">
        <v>450</v>
      </c>
      <c r="D171" s="294" t="s">
        <v>453</v>
      </c>
      <c r="E171" s="312" t="s">
        <v>301</v>
      </c>
      <c r="F171" s="190"/>
    </row>
    <row r="172" spans="1:6" ht="25.15" customHeight="1" x14ac:dyDescent="0.25">
      <c r="A172" s="129" t="str">
        <f t="shared" si="3"/>
        <v>C.1.C.</v>
      </c>
      <c r="B172" s="128" t="s">
        <v>630</v>
      </c>
      <c r="C172" s="148" t="s">
        <v>450</v>
      </c>
      <c r="D172" s="294" t="s">
        <v>454</v>
      </c>
      <c r="E172" s="312" t="s">
        <v>301</v>
      </c>
      <c r="F172" s="190"/>
    </row>
    <row r="173" spans="1:6" ht="25.15" customHeight="1" x14ac:dyDescent="0.25">
      <c r="A173" s="129" t="str">
        <f t="shared" si="3"/>
        <v>C.1.C.</v>
      </c>
      <c r="B173" s="128" t="s">
        <v>631</v>
      </c>
      <c r="C173" s="148" t="s">
        <v>450</v>
      </c>
      <c r="D173" s="313" t="s">
        <v>455</v>
      </c>
      <c r="E173" s="312" t="s">
        <v>301</v>
      </c>
      <c r="F173" s="190"/>
    </row>
    <row r="174" spans="1:6" ht="25.15" customHeight="1" x14ac:dyDescent="0.25">
      <c r="A174" s="129" t="str">
        <f t="shared" si="3"/>
        <v>C.1.C.</v>
      </c>
      <c r="B174" s="128" t="s">
        <v>610</v>
      </c>
      <c r="C174" s="149" t="s">
        <v>651</v>
      </c>
      <c r="D174" s="313"/>
      <c r="E174" s="312"/>
      <c r="F174" s="190"/>
    </row>
    <row r="175" spans="1:6" s="136" customFormat="1" ht="115.9" customHeight="1" x14ac:dyDescent="0.25">
      <c r="A175" s="129" t="str">
        <f t="shared" si="3"/>
        <v/>
      </c>
      <c r="B175" s="128"/>
      <c r="C175" s="146" t="s">
        <v>622</v>
      </c>
      <c r="D175" s="314"/>
      <c r="E175" s="315"/>
      <c r="F175" s="316"/>
    </row>
    <row r="176" spans="1:6" s="136" customFormat="1" ht="25.15" customHeight="1" x14ac:dyDescent="0.25">
      <c r="A176" s="129" t="str">
        <f t="shared" si="3"/>
        <v>C.1.C.</v>
      </c>
      <c r="B176" s="86" t="s">
        <v>632</v>
      </c>
      <c r="C176" s="98" t="s">
        <v>2</v>
      </c>
      <c r="D176" s="317" t="s">
        <v>16</v>
      </c>
      <c r="E176" s="318"/>
      <c r="F176" s="316"/>
    </row>
    <row r="177" spans="1:6" s="136" customFormat="1" ht="25.15" customHeight="1" x14ac:dyDescent="0.25">
      <c r="A177" s="129" t="str">
        <f t="shared" si="3"/>
        <v>C.1.C.</v>
      </c>
      <c r="B177" s="87" t="s">
        <v>633</v>
      </c>
      <c r="C177" s="84" t="s">
        <v>3</v>
      </c>
      <c r="D177" s="317" t="s">
        <v>16</v>
      </c>
      <c r="E177" s="318"/>
      <c r="F177" s="316"/>
    </row>
    <row r="178" spans="1:6" s="136" customFormat="1" ht="25.15" customHeight="1" x14ac:dyDescent="0.25">
      <c r="A178" s="129" t="str">
        <f t="shared" si="3"/>
        <v>C.1.C.</v>
      </c>
      <c r="B178" s="87" t="s">
        <v>639</v>
      </c>
      <c r="C178" s="88"/>
      <c r="D178" s="223"/>
      <c r="E178" s="319" t="s">
        <v>405</v>
      </c>
      <c r="F178" s="320"/>
    </row>
    <row r="179" spans="1:6" s="136" customFormat="1" ht="25.15" customHeight="1" x14ac:dyDescent="0.25">
      <c r="A179" s="129" t="str">
        <f t="shared" si="3"/>
        <v>C.1.C.</v>
      </c>
      <c r="B179" s="87" t="s">
        <v>634</v>
      </c>
      <c r="C179" s="98" t="s">
        <v>4</v>
      </c>
      <c r="D179" s="317" t="s">
        <v>16</v>
      </c>
      <c r="E179" s="318"/>
      <c r="F179" s="316"/>
    </row>
    <row r="180" spans="1:6" s="136" customFormat="1" ht="25.15" customHeight="1" x14ac:dyDescent="0.25">
      <c r="A180" s="129" t="str">
        <f t="shared" si="3"/>
        <v>C.1.C.</v>
      </c>
      <c r="B180" s="87" t="s">
        <v>635</v>
      </c>
      <c r="C180" s="84" t="s">
        <v>5</v>
      </c>
      <c r="D180" s="317" t="s">
        <v>16</v>
      </c>
      <c r="E180" s="318"/>
      <c r="F180" s="316"/>
    </row>
    <row r="181" spans="1:6" s="136" customFormat="1" ht="25.15" customHeight="1" x14ac:dyDescent="0.25">
      <c r="A181" s="129" t="str">
        <f t="shared" si="3"/>
        <v>C.1.C.</v>
      </c>
      <c r="B181" s="87" t="s">
        <v>638</v>
      </c>
      <c r="C181" s="88"/>
      <c r="D181" s="223"/>
      <c r="E181" s="319" t="s">
        <v>404</v>
      </c>
      <c r="F181" s="320"/>
    </row>
    <row r="182" spans="1:6" s="136" customFormat="1" ht="25.15" customHeight="1" x14ac:dyDescent="0.25">
      <c r="A182" s="129" t="str">
        <f t="shared" si="3"/>
        <v>C.1.C.</v>
      </c>
      <c r="B182" s="87" t="s">
        <v>636</v>
      </c>
      <c r="C182" s="98" t="s">
        <v>6</v>
      </c>
      <c r="D182" s="317" t="s">
        <v>16</v>
      </c>
      <c r="E182" s="318"/>
      <c r="F182" s="316"/>
    </row>
    <row r="183" spans="1:6" s="136" customFormat="1" ht="25.15" customHeight="1" x14ac:dyDescent="0.25">
      <c r="A183" s="129" t="str">
        <f t="shared" si="3"/>
        <v>C.1.C.</v>
      </c>
      <c r="B183" s="87" t="s">
        <v>637</v>
      </c>
      <c r="C183" s="84" t="s">
        <v>7</v>
      </c>
      <c r="D183" s="317" t="s">
        <v>16</v>
      </c>
      <c r="E183" s="318"/>
      <c r="F183" s="316"/>
    </row>
    <row r="184" spans="1:6" s="136" customFormat="1" ht="25.15" customHeight="1" x14ac:dyDescent="0.25">
      <c r="A184" s="129" t="str">
        <f t="shared" si="3"/>
        <v>C.1.C.</v>
      </c>
      <c r="B184" s="87" t="s">
        <v>640</v>
      </c>
      <c r="C184" s="88"/>
      <c r="D184" s="223"/>
      <c r="E184" s="319" t="s">
        <v>403</v>
      </c>
      <c r="F184" s="320"/>
    </row>
    <row r="185" spans="1:6" s="136" customFormat="1" ht="25.15" customHeight="1" x14ac:dyDescent="0.25">
      <c r="A185" s="129" t="str">
        <f t="shared" si="3"/>
        <v>C.1.C.</v>
      </c>
      <c r="B185" s="87" t="s">
        <v>641</v>
      </c>
      <c r="C185" s="98" t="s">
        <v>8</v>
      </c>
      <c r="D185" s="317" t="s">
        <v>16</v>
      </c>
      <c r="E185" s="318"/>
      <c r="F185" s="316"/>
    </row>
    <row r="186" spans="1:6" s="136" customFormat="1" ht="25.15" customHeight="1" x14ac:dyDescent="0.25">
      <c r="A186" s="129" t="str">
        <f t="shared" si="3"/>
        <v>C.1.C.</v>
      </c>
      <c r="B186" s="87" t="s">
        <v>642</v>
      </c>
      <c r="C186" s="84" t="s">
        <v>9</v>
      </c>
      <c r="D186" s="317" t="s">
        <v>16</v>
      </c>
      <c r="E186" s="318"/>
      <c r="F186" s="316"/>
    </row>
    <row r="187" spans="1:6" s="136" customFormat="1" ht="25.15" customHeight="1" x14ac:dyDescent="0.25">
      <c r="A187" s="129" t="str">
        <f t="shared" si="3"/>
        <v>C.1.C.</v>
      </c>
      <c r="B187" s="87" t="s">
        <v>643</v>
      </c>
      <c r="C187" s="126"/>
      <c r="D187" s="321"/>
      <c r="E187" s="319" t="s">
        <v>402</v>
      </c>
      <c r="F187" s="320"/>
    </row>
    <row r="188" spans="1:6" s="136" customFormat="1" ht="25.15" customHeight="1" x14ac:dyDescent="0.25">
      <c r="A188" s="129" t="str">
        <f t="shared" si="3"/>
        <v>C.1.C.</v>
      </c>
      <c r="B188" s="87" t="s">
        <v>644</v>
      </c>
      <c r="C188" s="98" t="s">
        <v>10</v>
      </c>
      <c r="D188" s="317" t="s">
        <v>16</v>
      </c>
      <c r="E188" s="318"/>
      <c r="F188" s="316"/>
    </row>
    <row r="189" spans="1:6" s="136" customFormat="1" ht="25.15" customHeight="1" x14ac:dyDescent="0.25">
      <c r="A189" s="129" t="str">
        <f t="shared" si="3"/>
        <v>C.1.C.</v>
      </c>
      <c r="B189" s="87" t="s">
        <v>645</v>
      </c>
      <c r="C189" s="84" t="s">
        <v>11</v>
      </c>
      <c r="D189" s="317" t="s">
        <v>16</v>
      </c>
      <c r="E189" s="318"/>
      <c r="F189" s="290"/>
    </row>
    <row r="190" spans="1:6" s="136" customFormat="1" ht="25.15" customHeight="1" x14ac:dyDescent="0.25">
      <c r="A190" s="129" t="str">
        <f t="shared" si="3"/>
        <v>C.1.C.</v>
      </c>
      <c r="B190" s="87" t="s">
        <v>646</v>
      </c>
      <c r="C190" s="126"/>
      <c r="D190" s="321"/>
      <c r="E190" s="319" t="s">
        <v>401</v>
      </c>
      <c r="F190" s="306"/>
    </row>
    <row r="191" spans="1:6" s="136" customFormat="1" ht="25.15" customHeight="1" x14ac:dyDescent="0.25">
      <c r="A191" s="129" t="str">
        <f t="shared" si="3"/>
        <v>C.1.C.</v>
      </c>
      <c r="B191" s="87" t="s">
        <v>647</v>
      </c>
      <c r="C191" s="98" t="s">
        <v>12</v>
      </c>
      <c r="D191" s="317" t="s">
        <v>16</v>
      </c>
      <c r="E191" s="318"/>
      <c r="F191" s="290"/>
    </row>
    <row r="192" spans="1:6" s="136" customFormat="1" ht="25.15" customHeight="1" x14ac:dyDescent="0.25">
      <c r="A192" s="129" t="str">
        <f t="shared" si="3"/>
        <v>C.1.C.</v>
      </c>
      <c r="B192" s="87" t="s">
        <v>648</v>
      </c>
      <c r="C192" s="84" t="s">
        <v>13</v>
      </c>
      <c r="D192" s="317" t="s">
        <v>16</v>
      </c>
      <c r="E192" s="318"/>
      <c r="F192" s="290"/>
    </row>
    <row r="193" spans="1:6" s="136" customFormat="1" ht="38.450000000000003" customHeight="1" x14ac:dyDescent="0.25">
      <c r="A193" s="129" t="str">
        <f t="shared" si="3"/>
        <v>C.1.C.</v>
      </c>
      <c r="B193" s="87" t="s">
        <v>649</v>
      </c>
      <c r="C193" s="126"/>
      <c r="D193" s="321"/>
      <c r="E193" s="319" t="s">
        <v>400</v>
      </c>
      <c r="F193" s="306"/>
    </row>
    <row r="194" spans="1:6" s="136" customFormat="1" ht="31.9" customHeight="1" x14ac:dyDescent="0.25">
      <c r="A194" s="133" t="str">
        <f t="shared" si="3"/>
        <v>C.1.C.</v>
      </c>
      <c r="B194" s="132" t="s">
        <v>611</v>
      </c>
      <c r="C194" s="161" t="s">
        <v>650</v>
      </c>
      <c r="D194" s="322"/>
      <c r="E194" s="323"/>
      <c r="F194" s="290"/>
    </row>
    <row r="195" spans="1:6" s="136" customFormat="1" ht="35.450000000000003" customHeight="1" x14ac:dyDescent="0.25">
      <c r="A195" s="129" t="str">
        <f>IF(B195&gt;0,"C.1.C.","")</f>
        <v>C.1.C.</v>
      </c>
      <c r="B195" s="87" t="s">
        <v>613</v>
      </c>
      <c r="C195" s="151" t="s">
        <v>667</v>
      </c>
      <c r="D195" s="324" t="s">
        <v>606</v>
      </c>
      <c r="E195" s="325" t="s">
        <v>301</v>
      </c>
      <c r="F195" s="290"/>
    </row>
    <row r="196" spans="1:6" s="136" customFormat="1" ht="51" customHeight="1" x14ac:dyDescent="0.25">
      <c r="A196" s="129" t="str">
        <f>IF(B196&gt;0,"C.1.C.","")</f>
        <v>C.1.C.</v>
      </c>
      <c r="B196" s="128" t="s">
        <v>614</v>
      </c>
      <c r="C196" s="146" t="s">
        <v>608</v>
      </c>
      <c r="D196" s="290"/>
      <c r="E196" s="290"/>
      <c r="F196" s="290"/>
    </row>
    <row r="197" spans="1:6" s="136" customFormat="1" ht="25.15" customHeight="1" x14ac:dyDescent="0.25">
      <c r="A197" s="129" t="str">
        <f>IF(B197&gt;0,"C.1.C.","")</f>
        <v>C.1.C.</v>
      </c>
      <c r="B197" s="128" t="s">
        <v>652</v>
      </c>
      <c r="C197" s="148" t="s">
        <v>450</v>
      </c>
      <c r="D197" s="294" t="s">
        <v>451</v>
      </c>
      <c r="E197" s="295" t="s">
        <v>301</v>
      </c>
      <c r="F197" s="290"/>
    </row>
    <row r="198" spans="1:6" s="136" customFormat="1" ht="25.15" customHeight="1" x14ac:dyDescent="0.25">
      <c r="A198" s="129" t="str">
        <f t="shared" ref="A198:A201" si="4">IF(B198&gt;0,"C.1.C.","")</f>
        <v>C.1.C.</v>
      </c>
      <c r="B198" s="128" t="s">
        <v>653</v>
      </c>
      <c r="C198" s="148" t="s">
        <v>450</v>
      </c>
      <c r="D198" s="294" t="s">
        <v>452</v>
      </c>
      <c r="E198" s="295" t="s">
        <v>301</v>
      </c>
      <c r="F198" s="290"/>
    </row>
    <row r="199" spans="1:6" s="136" customFormat="1" ht="25.15" customHeight="1" x14ac:dyDescent="0.25">
      <c r="A199" s="129" t="str">
        <f t="shared" si="4"/>
        <v>C.1.C.</v>
      </c>
      <c r="B199" s="128" t="s">
        <v>654</v>
      </c>
      <c r="C199" s="148" t="s">
        <v>450</v>
      </c>
      <c r="D199" s="294" t="s">
        <v>502</v>
      </c>
      <c r="E199" s="295" t="s">
        <v>301</v>
      </c>
      <c r="F199" s="290"/>
    </row>
    <row r="200" spans="1:6" s="136" customFormat="1" ht="25.15" customHeight="1" x14ac:dyDescent="0.25">
      <c r="A200" s="129" t="str">
        <f t="shared" si="4"/>
        <v>C.1.C.</v>
      </c>
      <c r="B200" s="128" t="s">
        <v>655</v>
      </c>
      <c r="C200" s="148" t="s">
        <v>450</v>
      </c>
      <c r="D200" s="294" t="s">
        <v>453</v>
      </c>
      <c r="E200" s="295" t="s">
        <v>301</v>
      </c>
      <c r="F200" s="290"/>
    </row>
    <row r="201" spans="1:6" s="136" customFormat="1" ht="25.15" customHeight="1" x14ac:dyDescent="0.25">
      <c r="A201" s="129" t="str">
        <f t="shared" si="4"/>
        <v>C.1.C.</v>
      </c>
      <c r="B201" s="128" t="s">
        <v>656</v>
      </c>
      <c r="C201" s="148" t="s">
        <v>450</v>
      </c>
      <c r="D201" s="294" t="s">
        <v>454</v>
      </c>
      <c r="E201" s="295" t="s">
        <v>301</v>
      </c>
      <c r="F201" s="290"/>
    </row>
    <row r="202" spans="1:6" s="136" customFormat="1" ht="28.15" customHeight="1" x14ac:dyDescent="0.25">
      <c r="A202" s="129" t="str">
        <f t="shared" si="3"/>
        <v>C.1.C.</v>
      </c>
      <c r="B202" s="128" t="s">
        <v>657</v>
      </c>
      <c r="C202" s="148" t="s">
        <v>450</v>
      </c>
      <c r="D202" s="313" t="s">
        <v>455</v>
      </c>
      <c r="E202" s="295" t="s">
        <v>301</v>
      </c>
      <c r="F202" s="290"/>
    </row>
    <row r="203" spans="1:6" s="136" customFormat="1" ht="22.15" customHeight="1" x14ac:dyDescent="0.25">
      <c r="A203" s="129" t="str">
        <f t="shared" si="3"/>
        <v>C.1.C.</v>
      </c>
      <c r="B203" s="134" t="s">
        <v>658</v>
      </c>
      <c r="C203" s="145" t="s">
        <v>612</v>
      </c>
      <c r="D203" s="313"/>
      <c r="E203" s="295"/>
      <c r="F203" s="290"/>
    </row>
    <row r="204" spans="1:6" s="136" customFormat="1" ht="87.6" customHeight="1" x14ac:dyDescent="0.25">
      <c r="A204" s="129" t="str">
        <f t="shared" si="3"/>
        <v/>
      </c>
      <c r="B204" s="128"/>
      <c r="C204" s="146" t="s">
        <v>669</v>
      </c>
      <c r="D204" s="223"/>
      <c r="E204" s="223"/>
      <c r="F204" s="290"/>
    </row>
    <row r="205" spans="1:6" s="136" customFormat="1" ht="25.15" customHeight="1" x14ac:dyDescent="0.25">
      <c r="A205" s="129" t="str">
        <f t="shared" si="3"/>
        <v>C.1.C.</v>
      </c>
      <c r="B205" s="128" t="s">
        <v>659</v>
      </c>
      <c r="C205" s="148" t="s">
        <v>450</v>
      </c>
      <c r="D205" s="294" t="s">
        <v>451</v>
      </c>
      <c r="E205" s="295" t="s">
        <v>301</v>
      </c>
      <c r="F205" s="290"/>
    </row>
    <row r="206" spans="1:6" s="136" customFormat="1" ht="25.15" customHeight="1" x14ac:dyDescent="0.25">
      <c r="A206" s="129" t="str">
        <f t="shared" si="3"/>
        <v>C.1.C.</v>
      </c>
      <c r="B206" s="128" t="s">
        <v>660</v>
      </c>
      <c r="C206" s="148" t="s">
        <v>450</v>
      </c>
      <c r="D206" s="294" t="s">
        <v>452</v>
      </c>
      <c r="E206" s="295" t="s">
        <v>301</v>
      </c>
      <c r="F206" s="290"/>
    </row>
    <row r="207" spans="1:6" s="136" customFormat="1" ht="25.15" customHeight="1" x14ac:dyDescent="0.25">
      <c r="A207" s="129" t="str">
        <f t="shared" si="3"/>
        <v>C.1.C.</v>
      </c>
      <c r="B207" s="128" t="s">
        <v>661</v>
      </c>
      <c r="C207" s="148" t="s">
        <v>450</v>
      </c>
      <c r="D207" s="294" t="s">
        <v>502</v>
      </c>
      <c r="E207" s="295" t="s">
        <v>301</v>
      </c>
      <c r="F207" s="290"/>
    </row>
    <row r="208" spans="1:6" s="136" customFormat="1" ht="25.15" customHeight="1" x14ac:dyDescent="0.25">
      <c r="A208" s="129" t="str">
        <f t="shared" si="3"/>
        <v>C.1.C.</v>
      </c>
      <c r="B208" s="128" t="s">
        <v>662</v>
      </c>
      <c r="C208" s="148" t="s">
        <v>450</v>
      </c>
      <c r="D208" s="294" t="s">
        <v>453</v>
      </c>
      <c r="E208" s="295" t="s">
        <v>301</v>
      </c>
      <c r="F208" s="290"/>
    </row>
    <row r="209" spans="1:6" s="136" customFormat="1" ht="25.15" customHeight="1" x14ac:dyDescent="0.25">
      <c r="A209" s="129" t="str">
        <f t="shared" ref="A209:A210" si="5">IF(B209&gt;0,"C.1.C.","")</f>
        <v>C.1.C.</v>
      </c>
      <c r="B209" s="128" t="s">
        <v>663</v>
      </c>
      <c r="C209" s="148" t="s">
        <v>450</v>
      </c>
      <c r="D209" s="294" t="s">
        <v>454</v>
      </c>
      <c r="E209" s="295" t="s">
        <v>301</v>
      </c>
      <c r="F209" s="290"/>
    </row>
    <row r="210" spans="1:6" s="136" customFormat="1" ht="25.15" customHeight="1" x14ac:dyDescent="0.25">
      <c r="A210" s="129" t="str">
        <f t="shared" si="5"/>
        <v>C.1.C.</v>
      </c>
      <c r="B210" s="128" t="s">
        <v>664</v>
      </c>
      <c r="C210" s="148" t="s">
        <v>450</v>
      </c>
      <c r="D210" s="313" t="s">
        <v>455</v>
      </c>
      <c r="E210" s="295" t="s">
        <v>301</v>
      </c>
      <c r="F210" s="290"/>
    </row>
    <row r="211" spans="1:6" s="136" customFormat="1" ht="25.15" customHeight="1" x14ac:dyDescent="0.25">
      <c r="A211" s="152"/>
      <c r="B211" s="153"/>
      <c r="C211" s="154"/>
      <c r="D211" s="326"/>
      <c r="E211" s="326"/>
      <c r="F211" s="326"/>
    </row>
    <row r="212" spans="1:6" s="136" customFormat="1" ht="25.15" customHeight="1" x14ac:dyDescent="0.25">
      <c r="D212" s="327"/>
      <c r="E212" s="327"/>
      <c r="F212" s="327"/>
    </row>
    <row r="213" spans="1:6" s="136" customFormat="1" ht="12.75" x14ac:dyDescent="0.25">
      <c r="D213" s="327"/>
      <c r="E213" s="327"/>
      <c r="F213" s="327"/>
    </row>
    <row r="214" spans="1:6" s="136" customFormat="1" ht="12.75" x14ac:dyDescent="0.25">
      <c r="D214" s="327"/>
      <c r="E214" s="327"/>
      <c r="F214" s="327"/>
    </row>
    <row r="215" spans="1:6" s="136" customFormat="1" ht="12.75" x14ac:dyDescent="0.25">
      <c r="D215" s="327"/>
      <c r="E215" s="327"/>
      <c r="F215" s="327"/>
    </row>
    <row r="216" spans="1:6" s="136" customFormat="1" ht="12.75" x14ac:dyDescent="0.25">
      <c r="D216" s="327"/>
      <c r="E216" s="327"/>
      <c r="F216" s="327"/>
    </row>
    <row r="217" spans="1:6" s="136" customFormat="1" ht="12.75" x14ac:dyDescent="0.25">
      <c r="D217" s="327"/>
      <c r="E217" s="327"/>
      <c r="F217" s="327"/>
    </row>
    <row r="218" spans="1:6" s="136" customFormat="1" ht="12.75" x14ac:dyDescent="0.25">
      <c r="D218" s="327"/>
      <c r="E218" s="327"/>
      <c r="F218" s="327"/>
    </row>
    <row r="219" spans="1:6" s="136" customFormat="1" ht="12.75" x14ac:dyDescent="0.25">
      <c r="D219" s="327"/>
      <c r="E219" s="327"/>
      <c r="F219" s="327"/>
    </row>
    <row r="220" spans="1:6" s="136" customFormat="1" ht="12.75" x14ac:dyDescent="0.25">
      <c r="D220" s="327"/>
      <c r="E220" s="327"/>
      <c r="F220" s="327"/>
    </row>
    <row r="221" spans="1:6" s="136" customFormat="1" ht="12.75" x14ac:dyDescent="0.25">
      <c r="D221" s="327"/>
      <c r="E221" s="327"/>
      <c r="F221" s="327"/>
    </row>
    <row r="222" spans="1:6" s="136" customFormat="1" ht="12.75" x14ac:dyDescent="0.25">
      <c r="D222" s="327"/>
      <c r="E222" s="327"/>
      <c r="F222" s="327"/>
    </row>
    <row r="223" spans="1:6" s="136" customFormat="1" ht="12.75" x14ac:dyDescent="0.25">
      <c r="D223" s="327"/>
      <c r="E223" s="327"/>
      <c r="F223" s="327"/>
    </row>
    <row r="224" spans="1:6" s="136" customFormat="1" ht="12.75" x14ac:dyDescent="0.25">
      <c r="D224" s="327"/>
      <c r="E224" s="327"/>
      <c r="F224" s="327"/>
    </row>
    <row r="225" spans="4:6" s="136" customFormat="1" ht="12.75" x14ac:dyDescent="0.25">
      <c r="D225" s="327"/>
      <c r="E225" s="327"/>
      <c r="F225" s="327"/>
    </row>
    <row r="226" spans="4:6" s="136" customFormat="1" ht="12.75" x14ac:dyDescent="0.25">
      <c r="D226" s="327"/>
      <c r="E226" s="327"/>
      <c r="F226" s="327"/>
    </row>
    <row r="227" spans="4:6" s="136" customFormat="1" ht="12.75" x14ac:dyDescent="0.25">
      <c r="D227" s="327"/>
      <c r="E227" s="327"/>
      <c r="F227" s="327"/>
    </row>
    <row r="228" spans="4:6" s="136" customFormat="1" ht="12.75" x14ac:dyDescent="0.25">
      <c r="D228" s="327"/>
      <c r="E228" s="327"/>
      <c r="F228" s="327"/>
    </row>
    <row r="229" spans="4:6" s="136" customFormat="1" ht="12.75" x14ac:dyDescent="0.25">
      <c r="D229" s="327"/>
      <c r="E229" s="327"/>
      <c r="F229" s="327"/>
    </row>
    <row r="230" spans="4:6" s="136" customFormat="1" ht="12.75" x14ac:dyDescent="0.25">
      <c r="D230" s="327"/>
      <c r="E230" s="327"/>
      <c r="F230" s="327"/>
    </row>
  </sheetData>
  <sheetProtection algorithmName="SHA-512" hashValue="nDMykdUHqYdR060HpX7/00cunI1pGHlYsgOsrzu9QtWqAaryC0Z9ggxX5RSVh+oE7ab+UIP7BxjuIV17hpiLGg==" saltValue="NjbHWCzmcuspRHQtt9LyCg==" spinCount="100000" sheet="1" objects="1" scenarios="1" selectLockedCells="1"/>
  <mergeCells count="17">
    <mergeCell ref="D160:F160"/>
    <mergeCell ref="D161:F161"/>
    <mergeCell ref="D162:F162"/>
    <mergeCell ref="D163:F163"/>
    <mergeCell ref="A4:B4"/>
    <mergeCell ref="D176:E176"/>
    <mergeCell ref="D177:E177"/>
    <mergeCell ref="D179:E179"/>
    <mergeCell ref="D180:E180"/>
    <mergeCell ref="D182:E182"/>
    <mergeCell ref="D192:E192"/>
    <mergeCell ref="D183:E183"/>
    <mergeCell ref="D185:E185"/>
    <mergeCell ref="D186:E186"/>
    <mergeCell ref="D188:E188"/>
    <mergeCell ref="D189:E189"/>
    <mergeCell ref="D191:E191"/>
  </mergeCells>
  <phoneticPr fontId="21" type="noConversion"/>
  <pageMargins left="0.86614173228346458" right="0.55118110236220474" top="0.74803149606299213" bottom="0.74803149606299213" header="0.31496062992125984" footer="0.31496062992125984"/>
  <pageSetup paperSize="9" scale="93" fitToHeight="15" orientation="portrait" r:id="rId1"/>
  <headerFooter>
    <oddFooter>&amp;L&amp;"-,Italic"&amp;7&amp;F [&amp;A]&amp;RSCH C.1.C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Contents Lst</vt:lpstr>
      <vt:lpstr>SCH C1.A Commn items</vt:lpstr>
      <vt:lpstr>SCH C1.B Supply NOTES</vt:lpstr>
      <vt:lpstr>SCH C1.B Supply RATES</vt:lpstr>
      <vt:lpstr>SCH C1.C Maint</vt:lpstr>
      <vt:lpstr>'SCH C1.A Commn items'!Print_Area</vt:lpstr>
      <vt:lpstr>'SCH C1.B Supply NOTES'!Print_Area</vt:lpstr>
      <vt:lpstr>'SCH C1.B Supply RATES'!Print_Area</vt:lpstr>
      <vt:lpstr>'SCH C1.C Maint'!Print_Area</vt:lpstr>
      <vt:lpstr>'SCH C1.A Commn items'!Print_Titles</vt:lpstr>
      <vt:lpstr>'SCH C1.B Supply NOTES'!Print_Titles</vt:lpstr>
      <vt:lpstr>'SCH C1.B Supply RATES'!Print_Titles</vt:lpstr>
      <vt:lpstr>'SCH C1.C Maint'!Print_Titles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TayobMA</dc:creator>
  <cp:lastModifiedBy>Rudzani.Phiriga</cp:lastModifiedBy>
  <cp:lastPrinted>2020-03-06T03:51:09Z</cp:lastPrinted>
  <dcterms:created xsi:type="dcterms:W3CDTF">2016-09-07T12:20:24Z</dcterms:created>
  <dcterms:modified xsi:type="dcterms:W3CDTF">2020-12-11T09:31:35Z</dcterms:modified>
</cp:coreProperties>
</file>